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6"/>
  <workbookPr/>
  <mc:AlternateContent xmlns:mc="http://schemas.openxmlformats.org/markup-compatibility/2006">
    <mc:Choice Requires="x15">
      <x15ac:absPath xmlns:x15ac="http://schemas.microsoft.com/office/spreadsheetml/2010/11/ac" url="P:\projects\CamdenCitySchoolDistrict.1178\1178-02 LDW 2021-2022\Lab Reports\"/>
    </mc:Choice>
  </mc:AlternateContent>
  <xr:revisionPtr revIDLastSave="0" documentId="13_ncr:1_{23A312D8-125F-4D13-9087-EC641C7CCB8C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Appendix D" sheetId="2" r:id="rId1"/>
  </sheets>
  <definedNames>
    <definedName name="_xlnm.Print_Area" localSheetId="0">'Appendix D'!$B$2:$P$98</definedName>
    <definedName name="_xlnm.Print_Titles" localSheetId="0">'Appendix D'!$2:$8</definedName>
  </definedNames>
  <calcPr calcId="191029"/>
</workbook>
</file>

<file path=xl/calcChain.xml><?xml version="1.0" encoding="utf-8"?>
<calcChain xmlns="http://schemas.openxmlformats.org/spreadsheetml/2006/main">
  <c r="X96" i="2" l="1"/>
  <c r="Y96" i="2" s="1"/>
  <c r="U96" i="2"/>
  <c r="V96" i="2" s="1"/>
  <c r="L96" i="2" s="1"/>
  <c r="F96" i="2"/>
  <c r="E96" i="2"/>
  <c r="B96" i="2"/>
  <c r="Y95" i="2"/>
  <c r="M95" i="2" s="1"/>
  <c r="X95" i="2"/>
  <c r="U95" i="2"/>
  <c r="V95" i="2" s="1"/>
  <c r="L95" i="2" s="1"/>
  <c r="F95" i="2"/>
  <c r="E95" i="2"/>
  <c r="B95" i="2"/>
  <c r="X94" i="2"/>
  <c r="Y94" i="2" s="1"/>
  <c r="U94" i="2"/>
  <c r="V94" i="2" s="1"/>
  <c r="F94" i="2"/>
  <c r="E94" i="2"/>
  <c r="B94" i="2"/>
  <c r="X93" i="2"/>
  <c r="Y93" i="2" s="1"/>
  <c r="U93" i="2"/>
  <c r="F93" i="2"/>
  <c r="E93" i="2"/>
  <c r="B93" i="2"/>
  <c r="X92" i="2"/>
  <c r="Y92" i="2" s="1"/>
  <c r="U92" i="2"/>
  <c r="V92" i="2" s="1"/>
  <c r="L92" i="2" s="1"/>
  <c r="F92" i="2"/>
  <c r="E92" i="2"/>
  <c r="B92" i="2"/>
  <c r="X91" i="2"/>
  <c r="U91" i="2"/>
  <c r="V91" i="2" s="1"/>
  <c r="L91" i="2" s="1"/>
  <c r="F91" i="2"/>
  <c r="E91" i="2"/>
  <c r="B91" i="2"/>
  <c r="X90" i="2"/>
  <c r="U90" i="2"/>
  <c r="V90" i="2" s="1"/>
  <c r="F90" i="2"/>
  <c r="E90" i="2"/>
  <c r="B90" i="2"/>
  <c r="X89" i="2"/>
  <c r="Y89" i="2" s="1"/>
  <c r="U89" i="2"/>
  <c r="F89" i="2"/>
  <c r="E89" i="2"/>
  <c r="B89" i="2"/>
  <c r="X88" i="2"/>
  <c r="Y88" i="2" s="1"/>
  <c r="V88" i="2"/>
  <c r="L88" i="2" s="1"/>
  <c r="U88" i="2"/>
  <c r="F88" i="2"/>
  <c r="E88" i="2"/>
  <c r="B88" i="2"/>
  <c r="X87" i="2"/>
  <c r="U87" i="2"/>
  <c r="V87" i="2" s="1"/>
  <c r="L87" i="2" s="1"/>
  <c r="F87" i="2"/>
  <c r="E87" i="2"/>
  <c r="B87" i="2"/>
  <c r="X86" i="2"/>
  <c r="Y86" i="2" s="1"/>
  <c r="M86" i="2" s="1"/>
  <c r="U86" i="2"/>
  <c r="V86" i="2" s="1"/>
  <c r="F86" i="2"/>
  <c r="E86" i="2"/>
  <c r="B86" i="2"/>
  <c r="X85" i="2"/>
  <c r="Y85" i="2" s="1"/>
  <c r="U85" i="2"/>
  <c r="F85" i="2"/>
  <c r="E85" i="2"/>
  <c r="B85" i="2"/>
  <c r="X84" i="2"/>
  <c r="Y84" i="2" s="1"/>
  <c r="U84" i="2"/>
  <c r="F84" i="2"/>
  <c r="E84" i="2"/>
  <c r="B84" i="2"/>
  <c r="X83" i="2"/>
  <c r="Y83" i="2" s="1"/>
  <c r="M83" i="2" s="1"/>
  <c r="U83" i="2"/>
  <c r="V83" i="2" s="1"/>
  <c r="L83" i="2" s="1"/>
  <c r="F83" i="2"/>
  <c r="E83" i="2"/>
  <c r="B83" i="2"/>
  <c r="Y82" i="2"/>
  <c r="M82" i="2" s="1"/>
  <c r="X82" i="2"/>
  <c r="U82" i="2"/>
  <c r="V82" i="2" s="1"/>
  <c r="F82" i="2"/>
  <c r="E82" i="2"/>
  <c r="B82" i="2"/>
  <c r="X81" i="2"/>
  <c r="Y81" i="2" s="1"/>
  <c r="V81" i="2"/>
  <c r="U81" i="2"/>
  <c r="F81" i="2"/>
  <c r="E81" i="2"/>
  <c r="B81" i="2"/>
  <c r="X80" i="2"/>
  <c r="Y80" i="2" s="1"/>
  <c r="U80" i="2"/>
  <c r="V80" i="2" s="1"/>
  <c r="L80" i="2" s="1"/>
  <c r="F80" i="2"/>
  <c r="E80" i="2"/>
  <c r="B80" i="2"/>
  <c r="Y79" i="2"/>
  <c r="M79" i="2" s="1"/>
  <c r="X79" i="2"/>
  <c r="U79" i="2"/>
  <c r="V79" i="2" s="1"/>
  <c r="L79" i="2" s="1"/>
  <c r="F79" i="2"/>
  <c r="E79" i="2"/>
  <c r="B79" i="2"/>
  <c r="X78" i="2"/>
  <c r="U78" i="2"/>
  <c r="F78" i="2"/>
  <c r="E78" i="2"/>
  <c r="B78" i="2"/>
  <c r="X77" i="2"/>
  <c r="Y77" i="2" s="1"/>
  <c r="U77" i="2"/>
  <c r="F77" i="2"/>
  <c r="E77" i="2"/>
  <c r="B77" i="2"/>
  <c r="X76" i="2"/>
  <c r="V76" i="2"/>
  <c r="L76" i="2" s="1"/>
  <c r="U76" i="2"/>
  <c r="F76" i="2"/>
  <c r="E76" i="2"/>
  <c r="B76" i="2"/>
  <c r="X75" i="2"/>
  <c r="U75" i="2"/>
  <c r="V75" i="2" s="1"/>
  <c r="L75" i="2" s="1"/>
  <c r="F75" i="2"/>
  <c r="E75" i="2"/>
  <c r="B75" i="2"/>
  <c r="X74" i="2"/>
  <c r="Y74" i="2" s="1"/>
  <c r="M74" i="2" s="1"/>
  <c r="U74" i="2"/>
  <c r="F74" i="2"/>
  <c r="E74" i="2"/>
  <c r="B74" i="2"/>
  <c r="X73" i="2"/>
  <c r="Y73" i="2" s="1"/>
  <c r="U73" i="2"/>
  <c r="V73" i="2" s="1"/>
  <c r="F73" i="2"/>
  <c r="E73" i="2"/>
  <c r="B73" i="2"/>
  <c r="X72" i="2"/>
  <c r="U72" i="2"/>
  <c r="F72" i="2"/>
  <c r="E72" i="2"/>
  <c r="B72" i="2"/>
  <c r="X71" i="2"/>
  <c r="Y71" i="2" s="1"/>
  <c r="M71" i="2" s="1"/>
  <c r="U71" i="2"/>
  <c r="V71" i="2" s="1"/>
  <c r="L71" i="2"/>
  <c r="F71" i="2"/>
  <c r="E71" i="2"/>
  <c r="B71" i="2"/>
  <c r="Y70" i="2"/>
  <c r="M70" i="2" s="1"/>
  <c r="X70" i="2"/>
  <c r="U70" i="2"/>
  <c r="F70" i="2"/>
  <c r="E70" i="2"/>
  <c r="B70" i="2"/>
  <c r="X69" i="2"/>
  <c r="Y69" i="2" s="1"/>
  <c r="U69" i="2"/>
  <c r="V69" i="2" s="1"/>
  <c r="F69" i="2"/>
  <c r="E69" i="2"/>
  <c r="B69" i="2"/>
  <c r="X68" i="2"/>
  <c r="U68" i="2"/>
  <c r="V68" i="2" s="1"/>
  <c r="L68" i="2" s="1"/>
  <c r="F68" i="2"/>
  <c r="E68" i="2"/>
  <c r="B68" i="2"/>
  <c r="X67" i="2"/>
  <c r="Y67" i="2" s="1"/>
  <c r="M67" i="2" s="1"/>
  <c r="U67" i="2"/>
  <c r="V67" i="2" s="1"/>
  <c r="L67" i="2"/>
  <c r="F67" i="2"/>
  <c r="E67" i="2"/>
  <c r="B67" i="2"/>
  <c r="X66" i="2"/>
  <c r="Y66" i="2" s="1"/>
  <c r="M66" i="2" s="1"/>
  <c r="U66" i="2"/>
  <c r="F66" i="2"/>
  <c r="E66" i="2"/>
  <c r="B66" i="2"/>
  <c r="X65" i="2"/>
  <c r="Y65" i="2" s="1"/>
  <c r="U65" i="2"/>
  <c r="V65" i="2" s="1"/>
  <c r="F65" i="2"/>
  <c r="E65" i="2"/>
  <c r="B65" i="2"/>
  <c r="X64" i="2"/>
  <c r="U64" i="2"/>
  <c r="F64" i="2"/>
  <c r="E64" i="2"/>
  <c r="B64" i="2"/>
  <c r="X63" i="2"/>
  <c r="Y63" i="2" s="1"/>
  <c r="M63" i="2" s="1"/>
  <c r="U63" i="2"/>
  <c r="V63" i="2" s="1"/>
  <c r="L63" i="2"/>
  <c r="F63" i="2"/>
  <c r="E63" i="2"/>
  <c r="B63" i="2"/>
  <c r="Y62" i="2"/>
  <c r="M62" i="2" s="1"/>
  <c r="X62" i="2"/>
  <c r="U62" i="2"/>
  <c r="F62" i="2"/>
  <c r="E62" i="2"/>
  <c r="B62" i="2"/>
  <c r="X61" i="2"/>
  <c r="U61" i="2"/>
  <c r="F61" i="2"/>
  <c r="E61" i="2"/>
  <c r="B61" i="2"/>
  <c r="X60" i="2"/>
  <c r="U60" i="2"/>
  <c r="V60" i="2" s="1"/>
  <c r="L60" i="2" s="1"/>
  <c r="F60" i="2"/>
  <c r="E60" i="2"/>
  <c r="B60" i="2"/>
  <c r="X59" i="2"/>
  <c r="Y59" i="2" s="1"/>
  <c r="V59" i="2"/>
  <c r="L59" i="2" s="1"/>
  <c r="U59" i="2"/>
  <c r="F59" i="2"/>
  <c r="E59" i="2"/>
  <c r="B59" i="2"/>
  <c r="X58" i="2"/>
  <c r="Y58" i="2" s="1"/>
  <c r="M58" i="2" s="1"/>
  <c r="U58" i="2"/>
  <c r="F58" i="2"/>
  <c r="E58" i="2"/>
  <c r="B58" i="2"/>
  <c r="Y57" i="2"/>
  <c r="X57" i="2"/>
  <c r="U57" i="2"/>
  <c r="V57" i="2" s="1"/>
  <c r="M57" i="2"/>
  <c r="F57" i="2"/>
  <c r="E57" i="2"/>
  <c r="B57" i="2"/>
  <c r="X56" i="2"/>
  <c r="U56" i="2"/>
  <c r="V56" i="2" s="1"/>
  <c r="L56" i="2" s="1"/>
  <c r="F56" i="2"/>
  <c r="E56" i="2"/>
  <c r="B56" i="2"/>
  <c r="X55" i="2"/>
  <c r="Y55" i="2" s="1"/>
  <c r="U55" i="2"/>
  <c r="F55" i="2"/>
  <c r="E55" i="2"/>
  <c r="B55" i="2"/>
  <c r="X54" i="2"/>
  <c r="Y54" i="2" s="1"/>
  <c r="M54" i="2" s="1"/>
  <c r="U54" i="2"/>
  <c r="F54" i="2"/>
  <c r="E54" i="2"/>
  <c r="B54" i="2"/>
  <c r="X53" i="2"/>
  <c r="Y53" i="2" s="1"/>
  <c r="U53" i="2"/>
  <c r="F53" i="2"/>
  <c r="E53" i="2"/>
  <c r="B53" i="2"/>
  <c r="X52" i="2"/>
  <c r="U52" i="2"/>
  <c r="F52" i="2"/>
  <c r="E52" i="2"/>
  <c r="B52" i="2"/>
  <c r="X51" i="2"/>
  <c r="Y51" i="2" s="1"/>
  <c r="U51" i="2"/>
  <c r="F51" i="2"/>
  <c r="E51" i="2"/>
  <c r="B51" i="2"/>
  <c r="X50" i="2"/>
  <c r="U50" i="2"/>
  <c r="F50" i="2"/>
  <c r="E50" i="2"/>
  <c r="B50" i="2"/>
  <c r="X49" i="2"/>
  <c r="Y49" i="2" s="1"/>
  <c r="U49" i="2"/>
  <c r="V49" i="2" s="1"/>
  <c r="F49" i="2"/>
  <c r="E49" i="2"/>
  <c r="B49" i="2"/>
  <c r="X48" i="2"/>
  <c r="U48" i="2"/>
  <c r="V48" i="2" s="1"/>
  <c r="F48" i="2"/>
  <c r="E48" i="2"/>
  <c r="B48" i="2"/>
  <c r="X47" i="2"/>
  <c r="U47" i="2"/>
  <c r="F47" i="2"/>
  <c r="E47" i="2"/>
  <c r="B47" i="2"/>
  <c r="X46" i="2"/>
  <c r="Y46" i="2" s="1"/>
  <c r="M46" i="2" s="1"/>
  <c r="U46" i="2"/>
  <c r="V46" i="2" s="1"/>
  <c r="L46" i="2"/>
  <c r="F46" i="2"/>
  <c r="E46" i="2"/>
  <c r="B46" i="2"/>
  <c r="Y45" i="2"/>
  <c r="M45" i="2" s="1"/>
  <c r="X45" i="2"/>
  <c r="U45" i="2"/>
  <c r="V45" i="2" s="1"/>
  <c r="F45" i="2"/>
  <c r="E45" i="2"/>
  <c r="B45" i="2"/>
  <c r="X44" i="2"/>
  <c r="U44" i="2"/>
  <c r="V44" i="2" s="1"/>
  <c r="F44" i="2"/>
  <c r="E44" i="2"/>
  <c r="B44" i="2"/>
  <c r="X43" i="2"/>
  <c r="U43" i="2"/>
  <c r="V43" i="2" s="1"/>
  <c r="L43" i="2" s="1"/>
  <c r="F43" i="2"/>
  <c r="E43" i="2"/>
  <c r="B43" i="2"/>
  <c r="Y42" i="2"/>
  <c r="M42" i="2" s="1"/>
  <c r="X42" i="2"/>
  <c r="U42" i="2"/>
  <c r="V42" i="2" s="1"/>
  <c r="L42" i="2"/>
  <c r="F42" i="2"/>
  <c r="E42" i="2"/>
  <c r="B42" i="2"/>
  <c r="X41" i="2"/>
  <c r="Y41" i="2" s="1"/>
  <c r="U41" i="2"/>
  <c r="V41" i="2" s="1"/>
  <c r="F41" i="2"/>
  <c r="E41" i="2"/>
  <c r="B41" i="2"/>
  <c r="X40" i="2"/>
  <c r="U40" i="2"/>
  <c r="V40" i="2" s="1"/>
  <c r="F40" i="2"/>
  <c r="E40" i="2"/>
  <c r="B40" i="2"/>
  <c r="X39" i="2"/>
  <c r="U39" i="2"/>
  <c r="V39" i="2" s="1"/>
  <c r="L39" i="2" s="1"/>
  <c r="F39" i="2"/>
  <c r="E39" i="2"/>
  <c r="B39" i="2"/>
  <c r="X38" i="2"/>
  <c r="Y38" i="2" s="1"/>
  <c r="M38" i="2" s="1"/>
  <c r="U38" i="2"/>
  <c r="V38" i="2" s="1"/>
  <c r="L38" i="2"/>
  <c r="F38" i="2"/>
  <c r="E38" i="2"/>
  <c r="B38" i="2"/>
  <c r="X37" i="2"/>
  <c r="Y37" i="2" s="1"/>
  <c r="V37" i="2"/>
  <c r="U37" i="2"/>
  <c r="F37" i="2"/>
  <c r="E37" i="2"/>
  <c r="B37" i="2"/>
  <c r="X36" i="2"/>
  <c r="U36" i="2"/>
  <c r="V36" i="2" s="1"/>
  <c r="F36" i="2"/>
  <c r="E36" i="2"/>
  <c r="B36" i="2"/>
  <c r="X35" i="2"/>
  <c r="V35" i="2"/>
  <c r="L35" i="2" s="1"/>
  <c r="U35" i="2"/>
  <c r="F35" i="2"/>
  <c r="E35" i="2"/>
  <c r="B35" i="2"/>
  <c r="X34" i="2"/>
  <c r="Y34" i="2" s="1"/>
  <c r="M34" i="2" s="1"/>
  <c r="U34" i="2"/>
  <c r="V34" i="2" s="1"/>
  <c r="F34" i="2"/>
  <c r="E34" i="2"/>
  <c r="B34" i="2"/>
  <c r="X33" i="2"/>
  <c r="Y33" i="2" s="1"/>
  <c r="U33" i="2"/>
  <c r="V33" i="2" s="1"/>
  <c r="F33" i="2"/>
  <c r="E33" i="2"/>
  <c r="B33" i="2"/>
  <c r="X32" i="2"/>
  <c r="U32" i="2"/>
  <c r="V32" i="2" s="1"/>
  <c r="F32" i="2"/>
  <c r="E32" i="2"/>
  <c r="B32" i="2"/>
  <c r="X31" i="2"/>
  <c r="U31" i="2"/>
  <c r="F31" i="2"/>
  <c r="E31" i="2"/>
  <c r="B31" i="2"/>
  <c r="X30" i="2"/>
  <c r="Y30" i="2" s="1"/>
  <c r="M30" i="2" s="1"/>
  <c r="U30" i="2"/>
  <c r="V30" i="2" s="1"/>
  <c r="L30" i="2"/>
  <c r="F30" i="2"/>
  <c r="E30" i="2"/>
  <c r="B30" i="2"/>
  <c r="Y29" i="2"/>
  <c r="M29" i="2" s="1"/>
  <c r="X29" i="2"/>
  <c r="U29" i="2"/>
  <c r="F29" i="2"/>
  <c r="E29" i="2"/>
  <c r="B29" i="2"/>
  <c r="X28" i="2"/>
  <c r="U28" i="2"/>
  <c r="V28" i="2" s="1"/>
  <c r="L28" i="2" s="1"/>
  <c r="F28" i="2"/>
  <c r="E28" i="2"/>
  <c r="B28" i="2"/>
  <c r="X27" i="2"/>
  <c r="V27" i="2"/>
  <c r="L27" i="2" s="1"/>
  <c r="U27" i="2"/>
  <c r="F27" i="2"/>
  <c r="E27" i="2"/>
  <c r="B27" i="2"/>
  <c r="X26" i="2"/>
  <c r="Y26" i="2" s="1"/>
  <c r="M26" i="2" s="1"/>
  <c r="U26" i="2"/>
  <c r="V26" i="2" s="1"/>
  <c r="F26" i="2"/>
  <c r="E26" i="2"/>
  <c r="B26" i="2"/>
  <c r="X25" i="2"/>
  <c r="Y25" i="2" s="1"/>
  <c r="M25" i="2" s="1"/>
  <c r="U25" i="2"/>
  <c r="F25" i="2"/>
  <c r="E25" i="2"/>
  <c r="B25" i="2"/>
  <c r="X24" i="2"/>
  <c r="U24" i="2"/>
  <c r="V24" i="2" s="1"/>
  <c r="L24" i="2" s="1"/>
  <c r="F24" i="2"/>
  <c r="E24" i="2"/>
  <c r="B24" i="2"/>
  <c r="X23" i="2"/>
  <c r="U23" i="2"/>
  <c r="V23" i="2" s="1"/>
  <c r="L23" i="2" s="1"/>
  <c r="F23" i="2"/>
  <c r="E23" i="2"/>
  <c r="B23" i="2"/>
  <c r="X22" i="2"/>
  <c r="Y22" i="2" s="1"/>
  <c r="M22" i="2" s="1"/>
  <c r="U22" i="2"/>
  <c r="V22" i="2" s="1"/>
  <c r="L22" i="2"/>
  <c r="F22" i="2"/>
  <c r="E22" i="2"/>
  <c r="B22" i="2"/>
  <c r="X21" i="2"/>
  <c r="Y21" i="2" s="1"/>
  <c r="M21" i="2" s="1"/>
  <c r="U21" i="2"/>
  <c r="F21" i="2"/>
  <c r="E21" i="2"/>
  <c r="B21" i="2"/>
  <c r="X20" i="2"/>
  <c r="U20" i="2"/>
  <c r="V20" i="2" s="1"/>
  <c r="L20" i="2" s="1"/>
  <c r="F20" i="2"/>
  <c r="E20" i="2"/>
  <c r="B20" i="2"/>
  <c r="X19" i="2"/>
  <c r="U19" i="2"/>
  <c r="V19" i="2" s="1"/>
  <c r="L19" i="2" s="1"/>
  <c r="F19" i="2"/>
  <c r="E19" i="2"/>
  <c r="B19" i="2"/>
  <c r="Y18" i="2"/>
  <c r="M18" i="2" s="1"/>
  <c r="X18" i="2"/>
  <c r="U18" i="2"/>
  <c r="V18" i="2" s="1"/>
  <c r="L18" i="2"/>
  <c r="F18" i="2"/>
  <c r="E18" i="2"/>
  <c r="B18" i="2"/>
  <c r="X17" i="2"/>
  <c r="Y17" i="2" s="1"/>
  <c r="M17" i="2" s="1"/>
  <c r="U17" i="2"/>
  <c r="F17" i="2"/>
  <c r="E17" i="2"/>
  <c r="B17" i="2"/>
  <c r="X16" i="2"/>
  <c r="U16" i="2"/>
  <c r="V16" i="2" s="1"/>
  <c r="L16" i="2" s="1"/>
  <c r="F16" i="2"/>
  <c r="E16" i="2"/>
  <c r="B16" i="2"/>
  <c r="X15" i="2"/>
  <c r="U15" i="2"/>
  <c r="F15" i="2"/>
  <c r="E15" i="2"/>
  <c r="B15" i="2"/>
  <c r="X14" i="2"/>
  <c r="Y14" i="2" s="1"/>
  <c r="M14" i="2" s="1"/>
  <c r="U14" i="2"/>
  <c r="V14" i="2" s="1"/>
  <c r="L14" i="2"/>
  <c r="F14" i="2"/>
  <c r="E14" i="2"/>
  <c r="B14" i="2"/>
  <c r="Y13" i="2"/>
  <c r="M13" i="2" s="1"/>
  <c r="X13" i="2"/>
  <c r="U13" i="2"/>
  <c r="F13" i="2"/>
  <c r="E13" i="2"/>
  <c r="B13" i="2"/>
  <c r="X12" i="2"/>
  <c r="U12" i="2"/>
  <c r="V12" i="2" s="1"/>
  <c r="L12" i="2"/>
  <c r="F12" i="2"/>
  <c r="E12" i="2"/>
  <c r="B12" i="2"/>
  <c r="Y11" i="2"/>
  <c r="M11" i="2" s="1"/>
  <c r="X11" i="2"/>
  <c r="U11" i="2"/>
  <c r="F11" i="2"/>
  <c r="E11" i="2"/>
  <c r="B11" i="2"/>
  <c r="X10" i="2"/>
  <c r="Y10" i="2" s="1"/>
  <c r="U10" i="2"/>
  <c r="F10" i="2"/>
  <c r="E10" i="2"/>
  <c r="B10" i="2"/>
  <c r="X9" i="2"/>
  <c r="Y9" i="2" s="1"/>
  <c r="V9" i="2"/>
  <c r="L9" i="2" s="1"/>
  <c r="U9" i="2"/>
  <c r="F9" i="2"/>
  <c r="E9" i="2"/>
  <c r="B9" i="2"/>
  <c r="M91" i="2" l="1"/>
  <c r="L52" i="2"/>
  <c r="M90" i="2"/>
  <c r="L55" i="2"/>
  <c r="V31" i="2"/>
  <c r="L31" i="2" s="1"/>
  <c r="M41" i="2"/>
  <c r="V51" i="2"/>
  <c r="L51" i="2" s="1"/>
  <c r="Y91" i="2"/>
  <c r="M37" i="2"/>
  <c r="Y50" i="2"/>
  <c r="M50" i="2" s="1"/>
  <c r="M53" i="2"/>
  <c r="Y61" i="2"/>
  <c r="M61" i="2" s="1"/>
  <c r="Y75" i="2"/>
  <c r="M75" i="2" s="1"/>
  <c r="V77" i="2"/>
  <c r="L77" i="2" s="1"/>
  <c r="Y78" i="2"/>
  <c r="M78" i="2" s="1"/>
  <c r="Y87" i="2"/>
  <c r="M87" i="2" s="1"/>
  <c r="V89" i="2"/>
  <c r="L89" i="2" s="1"/>
  <c r="Y90" i="2"/>
  <c r="M94" i="2"/>
  <c r="V15" i="2"/>
  <c r="L15" i="2" s="1"/>
  <c r="V47" i="2"/>
  <c r="L47" i="2" s="1"/>
  <c r="V52" i="2"/>
  <c r="V55" i="2"/>
  <c r="V64" i="2"/>
  <c r="L64" i="2" s="1"/>
  <c r="V72" i="2"/>
  <c r="L72" i="2" s="1"/>
  <c r="V84" i="2"/>
  <c r="L84" i="2" s="1"/>
  <c r="V93" i="2"/>
  <c r="L93" i="2" s="1"/>
  <c r="L26" i="2"/>
  <c r="M33" i="2"/>
  <c r="L34" i="2"/>
  <c r="M49" i="2"/>
  <c r="M51" i="2"/>
  <c r="L81" i="2"/>
  <c r="V85" i="2"/>
  <c r="L85" i="2" s="1"/>
  <c r="Y15" i="2"/>
  <c r="M15" i="2"/>
  <c r="Y36" i="2"/>
  <c r="M36" i="2"/>
  <c r="Y47" i="2"/>
  <c r="M47" i="2"/>
  <c r="Y31" i="2"/>
  <c r="M31" i="2"/>
  <c r="Y23" i="2"/>
  <c r="M23" i="2" s="1"/>
  <c r="V10" i="2"/>
  <c r="L10" i="2" s="1"/>
  <c r="Y16" i="2"/>
  <c r="M16" i="2"/>
  <c r="Y24" i="2"/>
  <c r="M24" i="2"/>
  <c r="Y32" i="2"/>
  <c r="M32" i="2"/>
  <c r="Y43" i="2"/>
  <c r="M43" i="2"/>
  <c r="Y48" i="2"/>
  <c r="M48" i="2"/>
  <c r="V53" i="2"/>
  <c r="L53" i="2" s="1"/>
  <c r="Y19" i="2"/>
  <c r="M19" i="2" s="1"/>
  <c r="Y27" i="2"/>
  <c r="M27" i="2" s="1"/>
  <c r="Y39" i="2"/>
  <c r="M39" i="2" s="1"/>
  <c r="Y44" i="2"/>
  <c r="M44" i="2" s="1"/>
  <c r="L11" i="2"/>
  <c r="Y12" i="2"/>
  <c r="M12" i="2"/>
  <c r="Y20" i="2"/>
  <c r="M20" i="2"/>
  <c r="Y28" i="2"/>
  <c r="M28" i="2"/>
  <c r="Y35" i="2"/>
  <c r="M35" i="2"/>
  <c r="Y40" i="2"/>
  <c r="M40" i="2"/>
  <c r="V54" i="2"/>
  <c r="L54" i="2"/>
  <c r="L25" i="2"/>
  <c r="L32" i="2"/>
  <c r="L33" i="2"/>
  <c r="L36" i="2"/>
  <c r="L37" i="2"/>
  <c r="L40" i="2"/>
  <c r="L41" i="2"/>
  <c r="L44" i="2"/>
  <c r="L45" i="2"/>
  <c r="L48" i="2"/>
  <c r="L49" i="2"/>
  <c r="V50" i="2"/>
  <c r="L50" i="2" s="1"/>
  <c r="Y60" i="2"/>
  <c r="M60" i="2" s="1"/>
  <c r="V78" i="2"/>
  <c r="L78" i="2" s="1"/>
  <c r="M9" i="2"/>
  <c r="V11" i="2"/>
  <c r="V13" i="2"/>
  <c r="L13" i="2" s="1"/>
  <c r="V17" i="2"/>
  <c r="L17" i="2" s="1"/>
  <c r="V21" i="2"/>
  <c r="L21" i="2" s="1"/>
  <c r="V25" i="2"/>
  <c r="V29" i="2"/>
  <c r="L29" i="2" s="1"/>
  <c r="Y56" i="2"/>
  <c r="M56" i="2"/>
  <c r="M59" i="2"/>
  <c r="V62" i="2"/>
  <c r="L62" i="2" s="1"/>
  <c r="V66" i="2"/>
  <c r="L66" i="2" s="1"/>
  <c r="V70" i="2"/>
  <c r="L70" i="2" s="1"/>
  <c r="V74" i="2"/>
  <c r="L74" i="2" s="1"/>
  <c r="Y76" i="2"/>
  <c r="M76" i="2" s="1"/>
  <c r="M10" i="2"/>
  <c r="Y52" i="2"/>
  <c r="M52" i="2" s="1"/>
  <c r="M55" i="2"/>
  <c r="L57" i="2"/>
  <c r="V58" i="2"/>
  <c r="L58" i="2" s="1"/>
  <c r="V61" i="2"/>
  <c r="L61" i="2" s="1"/>
  <c r="Y64" i="2"/>
  <c r="M64" i="2" s="1"/>
  <c r="L65" i="2"/>
  <c r="Y68" i="2"/>
  <c r="M68" i="2" s="1"/>
  <c r="L69" i="2"/>
  <c r="Y72" i="2"/>
  <c r="M72" i="2"/>
  <c r="L73" i="2"/>
  <c r="M65" i="2"/>
  <c r="M69" i="2"/>
  <c r="M73" i="2"/>
  <c r="M77" i="2"/>
  <c r="M81" i="2"/>
  <c r="L82" i="2"/>
  <c r="M85" i="2"/>
  <c r="L86" i="2"/>
  <c r="M89" i="2"/>
  <c r="L90" i="2"/>
  <c r="M93" i="2"/>
  <c r="L94" i="2"/>
  <c r="M80" i="2"/>
  <c r="M84" i="2"/>
  <c r="M88" i="2"/>
  <c r="M92" i="2"/>
  <c r="M96" i="2"/>
</calcChain>
</file>

<file path=xl/sharedStrings.xml><?xml version="1.0" encoding="utf-8"?>
<sst xmlns="http://schemas.openxmlformats.org/spreadsheetml/2006/main" count="569" uniqueCount="223">
  <si>
    <t>Project ID :</t>
  </si>
  <si>
    <t>PQL</t>
  </si>
  <si>
    <t>DF</t>
  </si>
  <si>
    <t>Date
Sampled</t>
  </si>
  <si>
    <t>Result</t>
  </si>
  <si>
    <t>D1</t>
  </si>
  <si>
    <t>D2</t>
  </si>
  <si>
    <t>Y</t>
  </si>
  <si>
    <t>Identification</t>
  </si>
  <si>
    <t>Camden High School, 1700 Park Blvd.</t>
  </si>
  <si>
    <t>PARS Environmental</t>
  </si>
  <si>
    <t>Appendix D</t>
  </si>
  <si>
    <t>Excel Template for Lead Results</t>
  </si>
  <si>
    <t>Client :</t>
  </si>
  <si>
    <t>Field ID</t>
  </si>
  <si>
    <t>Flushed
(Y/N)</t>
  </si>
  <si>
    <t>Lab.
Sample ID</t>
  </si>
  <si>
    <t>Lab.
Name</t>
  </si>
  <si>
    <t>Lab. ID</t>
  </si>
  <si>
    <t>Time
Sampled</t>
  </si>
  <si>
    <t>Analytical
Method</t>
  </si>
  <si>
    <t>Date of
Analysis</t>
  </si>
  <si>
    <t>Time of
Analysis</t>
  </si>
  <si>
    <t>Conc.
(ug/L)</t>
  </si>
  <si>
    <t>Rpt. Limit
(ug/L)</t>
  </si>
  <si>
    <t>Digested
(Y/N)</t>
  </si>
  <si>
    <t>Qfr.</t>
  </si>
  <si>
    <t>N</t>
  </si>
  <si>
    <t>ND</t>
  </si>
  <si>
    <t>J</t>
  </si>
  <si>
    <t>SM 3113 B</t>
  </si>
  <si>
    <t>CHS-Field Blank</t>
  </si>
  <si>
    <t>CHS-1-H B-138B-WC1-P</t>
  </si>
  <si>
    <t>CHS-1-H B-138B-WC2-P</t>
  </si>
  <si>
    <t>CHS-1-H B-138B-BT-P</t>
  </si>
  <si>
    <t>CHS-1-H B-139-WC1-P</t>
  </si>
  <si>
    <t>CHS-1-H B-139-WC2-P</t>
  </si>
  <si>
    <t>CHS-1-H B-139-BT-P</t>
  </si>
  <si>
    <t>CHS-1-E-148-WC1-P</t>
  </si>
  <si>
    <t>CHS-1-E-148-BT-P</t>
  </si>
  <si>
    <t>CHS-1-E-148-WC2-P</t>
  </si>
  <si>
    <t>CHS-1-H B-149-WC1-P</t>
  </si>
  <si>
    <t>CHS-1-H B-149-WC2-P</t>
  </si>
  <si>
    <t>CHS-1-H B-149-BT-P</t>
  </si>
  <si>
    <t>CHS-1-H B-128-WC1-P</t>
  </si>
  <si>
    <t>CHS-1-H B-128-WC2-P</t>
  </si>
  <si>
    <t>CHS-1-H B-128-BT-P</t>
  </si>
  <si>
    <t>CHS-1-H C-145-WC1-P</t>
  </si>
  <si>
    <t>CHS-1-H C-145-WC2-P</t>
  </si>
  <si>
    <t>CHS-1-H C-145-BT-P</t>
  </si>
  <si>
    <t>CHS-1-H C-122B-WC1-P</t>
  </si>
  <si>
    <t>CHS-1-H C-122B-BT-P</t>
  </si>
  <si>
    <t>CHS-1-H C-122B-WC2-P</t>
  </si>
  <si>
    <t>CHS-1-H C-118-WC1-P</t>
  </si>
  <si>
    <t>CHS-1-H C-118-WC2-P</t>
  </si>
  <si>
    <t>CHS-1-H C-118-BT-P</t>
  </si>
  <si>
    <t>CHS-1-Kit B-124-FP1-P</t>
  </si>
  <si>
    <t>CHS-1-Kit B-124-FP2-P</t>
  </si>
  <si>
    <t>CHS-1-Kit B-124-KT1-P</t>
  </si>
  <si>
    <t>CHS-1-Kit B-124-KT2-P</t>
  </si>
  <si>
    <t>CHS-1-H B-114-WC1-P</t>
  </si>
  <si>
    <t>CHS-1-H B-114-WC2-P</t>
  </si>
  <si>
    <t>CHS-1-H B-114-BT-P</t>
  </si>
  <si>
    <t>CHS-1-BLR-WC1-P</t>
  </si>
  <si>
    <t>CHS-1-BLR-WC2-P</t>
  </si>
  <si>
    <t>CHS-1-BLR-BT-P</t>
  </si>
  <si>
    <t>CHS-1-H B-114C-WC1-P</t>
  </si>
  <si>
    <t>CHS-1-H B-114C-WC2-P</t>
  </si>
  <si>
    <t>CHS-1-H B-114C-BT-P</t>
  </si>
  <si>
    <t>CHS-1-GLR-WC1-P</t>
  </si>
  <si>
    <t>CHS-1-GLR-WC2-P</t>
  </si>
  <si>
    <t>CHS-1-GLR-BT-P</t>
  </si>
  <si>
    <t>CHS-1-H B-106-WC1-P</t>
  </si>
  <si>
    <t>CHS-1-H B-106-WC2-P</t>
  </si>
  <si>
    <t>CHS-1-H B-106-BT-P</t>
  </si>
  <si>
    <t>CHS-1-B-108-WC1-P</t>
  </si>
  <si>
    <t>CHS-1-B-108-WC2-P</t>
  </si>
  <si>
    <t>CHS-1-B-108-BT-P</t>
  </si>
  <si>
    <t>CHS-1-B-105 Nurse-IM-P</t>
  </si>
  <si>
    <t>CHS-1-H A-151A-WC1-P</t>
  </si>
  <si>
    <t>CHS-1-H A-151A-WC2-P</t>
  </si>
  <si>
    <t>CHS-1-H A-151A-BT-P</t>
  </si>
  <si>
    <t>CHS-1-H A-126A-WC2-P</t>
  </si>
  <si>
    <t>CHS-1-H A-126A-BT-P</t>
  </si>
  <si>
    <t>CHS-1-H A-120-WC1-P</t>
  </si>
  <si>
    <t>CHS-1-H A-120-WC2-P</t>
  </si>
  <si>
    <t>CHS-1-H A-120-BT-P</t>
  </si>
  <si>
    <t>CHS-2-H B-218A-WC1-P</t>
  </si>
  <si>
    <t>CHS-2-H B-218A-WC2-P</t>
  </si>
  <si>
    <t>CHS-2-H B-218A-BT1-P</t>
  </si>
  <si>
    <t>CHS-2-H B-218A-WC3-P</t>
  </si>
  <si>
    <t>CHS-2-H B-218A-WC4-P</t>
  </si>
  <si>
    <t>CHS-2-H B-218A-BT2-P</t>
  </si>
  <si>
    <t>CHS-2-H C-239-WC1-P</t>
  </si>
  <si>
    <t>CHS-2-H C-239-WC2-P</t>
  </si>
  <si>
    <t>CHS-2-H C-239-BT-P</t>
  </si>
  <si>
    <t>CHS-2-H C-227-WC1-P</t>
  </si>
  <si>
    <t>CHS-2-H C-227-WC2-P</t>
  </si>
  <si>
    <t>CHS-2-H C-227-BT-P</t>
  </si>
  <si>
    <t>CHS-2-H C-220-WC1-P</t>
  </si>
  <si>
    <t>CHS-2-H C-220-WC2-P</t>
  </si>
  <si>
    <t>CHS-2-H C-220-BT-P</t>
  </si>
  <si>
    <t>CHS-2-H B-201A-WC1-P</t>
  </si>
  <si>
    <t>CHS-2-H B-201A-WC2-P</t>
  </si>
  <si>
    <t>CHS-2-H B-201A-BT-P</t>
  </si>
  <si>
    <t>CHS-2-H B-208-WC1-P</t>
  </si>
  <si>
    <t>CHS-2-H B-208-WC2-P</t>
  </si>
  <si>
    <t>CHS-2-H B-208-BT-P</t>
  </si>
  <si>
    <t>CHS-2-B-210-IM-P</t>
  </si>
  <si>
    <t>CHS-2-B-210-FP-P</t>
  </si>
  <si>
    <t>CHS-2-H A-240B-WC1-P</t>
  </si>
  <si>
    <t>CHS-2-H A-240B-BT-P</t>
  </si>
  <si>
    <t>CHS-2-H A-240B-WC2-P</t>
  </si>
  <si>
    <t>CHS-2-H A-241-WC1-P</t>
  </si>
  <si>
    <t>CHS-2-H A-241-WC2-P</t>
  </si>
  <si>
    <t>CHS-2-H A-241-BT-P</t>
  </si>
  <si>
    <t>CHS-2-H A-213-WC1-P</t>
  </si>
  <si>
    <t>CHS-2-H A-213-WC2-P</t>
  </si>
  <si>
    <t>CHS-2-H A-213-BT-P</t>
  </si>
  <si>
    <t>P22-04260-01</t>
  </si>
  <si>
    <t>P22-04260-02</t>
  </si>
  <si>
    <t>P22-04260-03</t>
  </si>
  <si>
    <t>P22-04260-04</t>
  </si>
  <si>
    <t>P22-04260-05</t>
  </si>
  <si>
    <t>P22-04260-06</t>
  </si>
  <si>
    <t>P22-04260-07</t>
  </si>
  <si>
    <t>P22-04260-08</t>
  </si>
  <si>
    <t>P22-04260-09</t>
  </si>
  <si>
    <t>P22-04260-10</t>
  </si>
  <si>
    <t>P22-04260-11</t>
  </si>
  <si>
    <t>P22-04260-12</t>
  </si>
  <si>
    <t>P22-04260-13</t>
  </si>
  <si>
    <t>P22-04260-14</t>
  </si>
  <si>
    <t>P22-04260-15</t>
  </si>
  <si>
    <t>P22-04260-16</t>
  </si>
  <si>
    <t>P22-04260-17</t>
  </si>
  <si>
    <t>P22-04260-18</t>
  </si>
  <si>
    <t>P22-04260-19</t>
  </si>
  <si>
    <t>P22-04260-20</t>
  </si>
  <si>
    <t>P22-04260-21</t>
  </si>
  <si>
    <t>P22-04260-22</t>
  </si>
  <si>
    <t>P22-04260-23</t>
  </si>
  <si>
    <t>P22-04260-24</t>
  </si>
  <si>
    <t>P22-04260-25</t>
  </si>
  <si>
    <t>P22-04260-26</t>
  </si>
  <si>
    <t>P22-04260-27</t>
  </si>
  <si>
    <t>P22-04260-28</t>
  </si>
  <si>
    <t>P22-04260-29</t>
  </si>
  <si>
    <t>P22-04260-30</t>
  </si>
  <si>
    <t>P22-04260-31</t>
  </si>
  <si>
    <t>P22-04260-32</t>
  </si>
  <si>
    <t>P22-04260-33</t>
  </si>
  <si>
    <t>P22-04260-34</t>
  </si>
  <si>
    <t>P22-04260-35</t>
  </si>
  <si>
    <t>P22-04260-36</t>
  </si>
  <si>
    <t>P22-04260-37</t>
  </si>
  <si>
    <t>P22-04260-38</t>
  </si>
  <si>
    <t>P22-04260-39</t>
  </si>
  <si>
    <t>P22-04260-40</t>
  </si>
  <si>
    <t>P22-04260-41</t>
  </si>
  <si>
    <t>P22-04260-42</t>
  </si>
  <si>
    <t>P22-04260-43</t>
  </si>
  <si>
    <t>P22-04260-44</t>
  </si>
  <si>
    <t>P22-04260-45</t>
  </si>
  <si>
    <t>P22-04260-46</t>
  </si>
  <si>
    <t>P22-04260-47</t>
  </si>
  <si>
    <t>P22-04260-48</t>
  </si>
  <si>
    <t>P22-04260-49</t>
  </si>
  <si>
    <t>P22-04260-50</t>
  </si>
  <si>
    <t>P22-04260-51</t>
  </si>
  <si>
    <t>P22-04260-52</t>
  </si>
  <si>
    <t>P22-04260-53</t>
  </si>
  <si>
    <t>P22-04260-54</t>
  </si>
  <si>
    <t>P22-04260-55</t>
  </si>
  <si>
    <t>P22-04260-56</t>
  </si>
  <si>
    <t>P22-04260-57</t>
  </si>
  <si>
    <t>P22-04260-58</t>
  </si>
  <si>
    <t>P22-04260-59</t>
  </si>
  <si>
    <t>P22-04260-60</t>
  </si>
  <si>
    <t>P22-04260-61</t>
  </si>
  <si>
    <t>P22-04260-62</t>
  </si>
  <si>
    <t>P22-04260-63</t>
  </si>
  <si>
    <t>P22-04260-64</t>
  </si>
  <si>
    <t>P22-04260-65</t>
  </si>
  <si>
    <t>P22-04260-66</t>
  </si>
  <si>
    <t>P22-04260-67</t>
  </si>
  <si>
    <t>P22-04260-68</t>
  </si>
  <si>
    <t>P22-04260-69</t>
  </si>
  <si>
    <t>P22-04260-70</t>
  </si>
  <si>
    <t>P22-04260-71</t>
  </si>
  <si>
    <t>P22-04260-72</t>
  </si>
  <si>
    <t>P22-04260-73</t>
  </si>
  <si>
    <t>P22-04260-74</t>
  </si>
  <si>
    <t>P22-04260-75</t>
  </si>
  <si>
    <t>P22-04260-76</t>
  </si>
  <si>
    <t>P22-04260-77</t>
  </si>
  <si>
    <t>P22-04260-78</t>
  </si>
  <si>
    <t>P22-04260-79</t>
  </si>
  <si>
    <t>P22-04260-80</t>
  </si>
  <si>
    <t>P22-04260-81</t>
  </si>
  <si>
    <t>P22-04260-82</t>
  </si>
  <si>
    <t>P22-04260-83</t>
  </si>
  <si>
    <t>P22-04260-84</t>
  </si>
  <si>
    <t>P22-04260-85</t>
  </si>
  <si>
    <t>P22-04260-86</t>
  </si>
  <si>
    <t>P22-04260-87</t>
  </si>
  <si>
    <t>P22-04260-88</t>
  </si>
  <si>
    <t>Exceeds EPA Action Limit ( &gt; 15.5ppb)</t>
  </si>
  <si>
    <t>Bldg ID -  Floor - Room / Location ID - Outlet Type / Number in Sequence - (P)rimary / (F)lush</t>
  </si>
  <si>
    <t>OUTLET TYPE</t>
  </si>
  <si>
    <t>BF = Bathroom Faucet</t>
  </si>
  <si>
    <t>CF = Classroom Faucet</t>
  </si>
  <si>
    <t>DW = Drinking Water Fountain</t>
  </si>
  <si>
    <t>FP = Food Prep</t>
  </si>
  <si>
    <t>HS = Hand Sink</t>
  </si>
  <si>
    <t>IM = Ice Machine</t>
  </si>
  <si>
    <t>KC = Kitchen Outlet, Cold</t>
  </si>
  <si>
    <t>KT= Kettle</t>
  </si>
  <si>
    <t>SB = Sink/Bubbler Combination</t>
  </si>
  <si>
    <t>TF = Teachers Faucet</t>
  </si>
  <si>
    <t>WC = Water Cooler</t>
  </si>
  <si>
    <t>BT= Bottle Filler</t>
  </si>
  <si>
    <t>HB= Hose Bib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</si>
</sst>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\ \ hh:mm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3" tint="0.80001220740379042"/>
        <bgColor rgb="FF000000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5" fillId="3" borderId="2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4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164" fontId="2" fillId="0" borderId="0" xfId="0" applyNumberFormat="1" applyFont="1" applyBorder="1" applyAlignment="1">
      <alignment vertical="center"/>
    </xf>
    <xf numFmtId="164" fontId="7" fillId="4" borderId="1" xfId="0" applyNumberFormat="1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3" xfId="0" applyNumberFormat="1" applyFont="1" applyBorder="1" applyAlignment="1">
      <alignment horizontal="center" vertical="center"/>
    </xf>
    <xf numFmtId="20" fontId="5" fillId="0" borderId="3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5" fillId="3" borderId="4" xfId="0" applyFont="1" applyFill="1" applyBorder="1" applyAlignment="1">
      <alignment vertical="center"/>
    </xf>
    <xf numFmtId="14" fontId="5" fillId="0" borderId="0" xfId="0" applyNumberFormat="1" applyFont="1" applyAlignment="1">
      <alignment vertical="center"/>
    </xf>
    <xf numFmtId="0" fontId="5" fillId="3" borderId="5" xfId="0" applyFont="1" applyFill="1" applyBorder="1" applyAlignment="1">
      <alignment vertical="center"/>
    </xf>
    <xf numFmtId="164" fontId="7" fillId="4" borderId="1" xfId="0" applyNumberFormat="1" applyFont="1" applyFill="1" applyBorder="1" applyAlignment="1">
      <alignment horizontal="center" vertical="center"/>
    </xf>
    <xf numFmtId="14" fontId="5" fillId="0" borderId="3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14" fontId="5" fillId="0" borderId="3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5" borderId="3" xfId="0" applyFont="1" applyFill="1" applyBorder="1" applyAlignment="1">
      <alignment vertical="center"/>
    </xf>
    <xf numFmtId="0" fontId="5" fillId="5" borderId="3" xfId="0" applyFont="1" applyFill="1" applyBorder="1" applyAlignment="1">
      <alignment horizontal="center" vertical="center"/>
    </xf>
    <xf numFmtId="14" fontId="5" fillId="5" borderId="3" xfId="0" applyNumberFormat="1" applyFont="1" applyFill="1" applyBorder="1" applyAlignment="1">
      <alignment horizontal="center" vertical="center"/>
    </xf>
    <xf numFmtId="20" fontId="5" fillId="5" borderId="3" xfId="0" applyNumberFormat="1" applyFont="1" applyFill="1" applyBorder="1" applyAlignment="1">
      <alignment horizontal="center" vertical="center"/>
    </xf>
    <xf numFmtId="0" fontId="5" fillId="5" borderId="3" xfId="0" applyNumberFormat="1" applyFont="1" applyFill="1" applyBorder="1" applyAlignment="1">
      <alignment horizontal="center" vertical="center"/>
    </xf>
    <xf numFmtId="0" fontId="8" fillId="5" borderId="3" xfId="0" applyNumberFormat="1" applyFont="1" applyFill="1" applyBorder="1" applyAlignment="1">
      <alignment horizontal="center" vertical="center"/>
    </xf>
    <xf numFmtId="0" fontId="0" fillId="5" borderId="0" xfId="0" applyFont="1" applyFill="1"/>
    <xf numFmtId="0" fontId="0" fillId="5" borderId="0" xfId="0" applyFill="1"/>
    <xf numFmtId="0" fontId="0" fillId="5" borderId="0" xfId="0" applyNumberFormat="1" applyFont="1" applyFill="1"/>
    <xf numFmtId="0" fontId="0" fillId="0" borderId="0" xfId="0" applyNumberFormat="1" applyFont="1"/>
    <xf numFmtId="0" fontId="9" fillId="0" borderId="0" xfId="0" applyFont="1"/>
    <xf numFmtId="0" fontId="0" fillId="0" borderId="0" xfId="0" applyFill="1"/>
    <xf numFmtId="49" fontId="0" fillId="0" borderId="0" xfId="0" applyNumberFormat="1" applyAlignment="1">
      <alignment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117"/>
  <sheetViews>
    <sheetView showGridLines="0" tabSelected="1" topLeftCell="A25" workbookViewId="0">
      <selection activeCell="B100" sqref="B100:J117"/>
    </sheetView>
  </sheetViews>
  <sheetFormatPr defaultColWidth="7.109375" defaultRowHeight="14.25" customHeight="1" x14ac:dyDescent="0.3"/>
  <cols>
    <col min="1" max="1" width="2.88671875" style="13" customWidth="1"/>
    <col min="2" max="2" width="19" style="13" bestFit="1" customWidth="1"/>
    <col min="3" max="3" width="7.109375" style="13"/>
    <col min="4" max="4" width="12.109375" style="13" customWidth="1"/>
    <col min="5" max="5" width="6" style="13" customWidth="1"/>
    <col min="6" max="6" width="11" style="13" customWidth="1"/>
    <col min="7" max="7" width="10" style="13" customWidth="1"/>
    <col min="8" max="8" width="7.88671875" style="13" customWidth="1"/>
    <col min="9" max="9" width="12.88671875" style="13" customWidth="1"/>
    <col min="10" max="10" width="10" style="13" customWidth="1"/>
    <col min="11" max="11" width="7.109375" style="13" customWidth="1"/>
    <col min="12" max="13" width="9.33203125" style="13" customWidth="1"/>
    <col min="14" max="14" width="4.33203125" style="13" customWidth="1"/>
    <col min="15" max="15" width="7.88671875" style="13" bestFit="1" customWidth="1"/>
    <col min="16" max="16" width="4.33203125" style="13" customWidth="1"/>
    <col min="17" max="17" width="2.88671875" style="13" hidden="1" customWidth="1"/>
    <col min="18" max="18" width="7.109375" style="13" hidden="1" customWidth="1"/>
    <col min="19" max="19" width="11.88671875" style="13" hidden="1" customWidth="1"/>
    <col min="20" max="20" width="6.44140625" style="13" hidden="1" customWidth="1"/>
    <col min="21" max="22" width="3.5546875" style="13" hidden="1" customWidth="1"/>
    <col min="23" max="23" width="6.44140625" style="13" hidden="1" customWidth="1"/>
    <col min="24" max="25" width="3.5546875" style="13" hidden="1" customWidth="1"/>
    <col min="26" max="16384" width="7.109375" style="13"/>
  </cols>
  <sheetData>
    <row r="1" spans="1:25" ht="14.2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9"/>
      <c r="N1" s="9"/>
    </row>
    <row r="2" spans="1:25" ht="18.75" customHeight="1" x14ac:dyDescent="0.3">
      <c r="A2" s="1"/>
      <c r="B2" s="24" t="s">
        <v>11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</row>
    <row r="3" spans="1:25" ht="14.25" customHeight="1" x14ac:dyDescent="0.3">
      <c r="A3" s="1"/>
      <c r="B3" s="25" t="s">
        <v>12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</row>
    <row r="4" spans="1:25" ht="15" customHeight="1" x14ac:dyDescent="0.3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25" ht="14.25" customHeight="1" x14ac:dyDescent="0.3">
      <c r="A5" s="1"/>
      <c r="B5" s="22" t="s">
        <v>13</v>
      </c>
      <c r="C5" s="4" t="s">
        <v>10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25" ht="14.25" customHeight="1" x14ac:dyDescent="0.3">
      <c r="A6" s="1"/>
      <c r="B6" s="22" t="s">
        <v>0</v>
      </c>
      <c r="C6" s="4" t="s">
        <v>9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25" ht="7.5" customHeight="1" x14ac:dyDescent="0.3">
      <c r="A7" s="1"/>
      <c r="B7" s="16"/>
      <c r="C7" s="1"/>
      <c r="D7" s="1"/>
      <c r="E7" s="1"/>
      <c r="F7" s="1"/>
      <c r="G7" s="1"/>
      <c r="H7" s="1"/>
      <c r="I7" s="1"/>
      <c r="J7" s="1"/>
      <c r="K7" s="1"/>
      <c r="L7" s="1"/>
      <c r="M7" s="9"/>
      <c r="N7" s="9"/>
    </row>
    <row r="8" spans="1:25" ht="27.75" customHeight="1" x14ac:dyDescent="0.3">
      <c r="A8" s="1"/>
      <c r="B8" s="5" t="s">
        <v>14</v>
      </c>
      <c r="C8" s="7" t="s">
        <v>15</v>
      </c>
      <c r="D8" s="11" t="s">
        <v>16</v>
      </c>
      <c r="E8" s="11" t="s">
        <v>17</v>
      </c>
      <c r="F8" s="11" t="s">
        <v>18</v>
      </c>
      <c r="G8" s="7" t="s">
        <v>3</v>
      </c>
      <c r="H8" s="7" t="s">
        <v>19</v>
      </c>
      <c r="I8" s="7" t="s">
        <v>20</v>
      </c>
      <c r="J8" s="7" t="s">
        <v>21</v>
      </c>
      <c r="K8" s="7" t="s">
        <v>22</v>
      </c>
      <c r="L8" s="11" t="s">
        <v>23</v>
      </c>
      <c r="M8" s="10" t="s">
        <v>24</v>
      </c>
      <c r="N8" s="10" t="s">
        <v>2</v>
      </c>
      <c r="O8" s="10" t="s">
        <v>25</v>
      </c>
      <c r="P8" s="20" t="s">
        <v>26</v>
      </c>
      <c r="R8" s="6" t="s">
        <v>14</v>
      </c>
      <c r="S8" s="6" t="s">
        <v>8</v>
      </c>
      <c r="T8" s="6" t="s">
        <v>4</v>
      </c>
      <c r="U8" s="6" t="s">
        <v>5</v>
      </c>
      <c r="V8" s="6" t="s">
        <v>6</v>
      </c>
      <c r="W8" s="6" t="s">
        <v>1</v>
      </c>
      <c r="X8" s="6" t="s">
        <v>5</v>
      </c>
      <c r="Y8" s="6" t="s">
        <v>6</v>
      </c>
    </row>
    <row r="9" spans="1:25" ht="14.25" customHeight="1" x14ac:dyDescent="0.3">
      <c r="B9" s="8" t="str">
        <f t="shared" ref="B9:B96" si="0">IF(R9 = "", S9, R9 &amp; IF(S9 = "", "", ", ") &amp; S9)</f>
        <v>CHS-Field Blank</v>
      </c>
      <c r="C9" s="12" t="s">
        <v>27</v>
      </c>
      <c r="D9" s="8" t="s">
        <v>119</v>
      </c>
      <c r="E9" s="8" t="str">
        <f t="shared" ref="E9:E96" si="1">"PAS"</f>
        <v>PAS</v>
      </c>
      <c r="F9" s="8" t="str">
        <f t="shared" ref="F9:F96" si="2">"NJDEP 15001"</f>
        <v>NJDEP 15001</v>
      </c>
      <c r="G9" s="21">
        <v>44701.17291666667</v>
      </c>
      <c r="H9" s="15">
        <v>44701.17291666667</v>
      </c>
      <c r="I9" s="8" t="s">
        <v>30</v>
      </c>
      <c r="J9" s="23">
        <v>44701.469444444447</v>
      </c>
      <c r="K9" s="15">
        <v>44701.469444444447</v>
      </c>
      <c r="L9" s="14" t="str">
        <f t="shared" ref="L9:L96" si="3">IF(T9 = "", "", TEXT(ROUND(T9 * 1000, U9), IF(U9 &lt; 1, "#", "0." &amp; REPT("0", IF(U9 &gt; MAX(V9, 3), MAX(V9, 3), U9)))))</f>
        <v>-0.05</v>
      </c>
      <c r="M9" s="14" t="str">
        <f t="shared" ref="M9:M96" si="4">IF(W9 = "", "", TEXT(ROUND(W9 * 1000, X9), IF(X9 &lt; 1, "#", "0." &amp; REPT("0", IF(X9 &gt; MAX(Y9, 3), MAX(Y9, 3), X9)))))</f>
        <v>2.00</v>
      </c>
      <c r="N9" s="12">
        <v>1</v>
      </c>
      <c r="O9" s="12" t="s">
        <v>27</v>
      </c>
      <c r="P9" s="12" t="s">
        <v>28</v>
      </c>
      <c r="S9" s="13" t="s">
        <v>31</v>
      </c>
      <c r="T9" s="13">
        <v>-5.0000000000000002E-5</v>
      </c>
      <c r="U9" s="13">
        <f t="shared" ref="U9:U96" si="5">2 - INT(IFERROR(LOG10(T9 * 1000), 0))</f>
        <v>2</v>
      </c>
      <c r="V9" s="13">
        <f t="shared" ref="V9:V96" si="6">LEN(ROUND(T9 * 1000, U9) - INT(ROUND(T9 * 1000, U9))) - 2</f>
        <v>2</v>
      </c>
      <c r="W9" s="13">
        <v>2E-3</v>
      </c>
      <c r="X9" s="13">
        <f t="shared" ref="X9:X96" si="7">2 - INT(IFERROR(LOG10(W9 * 1000), 0))</f>
        <v>2</v>
      </c>
      <c r="Y9" s="13">
        <f t="shared" ref="Y9:Y96" si="8">LEN(ROUND(W9 * 1000, X9) - INT(ROUND(W9 * 1000, X9))) - 2</f>
        <v>-1</v>
      </c>
    </row>
    <row r="10" spans="1:25" ht="14.25" customHeight="1" x14ac:dyDescent="0.3">
      <c r="B10" s="8" t="str">
        <f t="shared" si="0"/>
        <v>CHS-1-H B-138B-WC1-P</v>
      </c>
      <c r="C10" s="12" t="s">
        <v>27</v>
      </c>
      <c r="D10" s="8" t="s">
        <v>120</v>
      </c>
      <c r="E10" s="8" t="str">
        <f t="shared" si="1"/>
        <v>PAS</v>
      </c>
      <c r="F10" s="8" t="str">
        <f t="shared" si="2"/>
        <v>NJDEP 15001</v>
      </c>
      <c r="G10" s="21">
        <v>44701.173611111109</v>
      </c>
      <c r="H10" s="15">
        <v>44701.173611111109</v>
      </c>
      <c r="I10" s="8" t="s">
        <v>30</v>
      </c>
      <c r="J10" s="23">
        <v>44701.472222222219</v>
      </c>
      <c r="K10" s="15">
        <v>44701.472222222219</v>
      </c>
      <c r="L10" s="14" t="str">
        <f t="shared" si="3"/>
        <v>-0.05</v>
      </c>
      <c r="M10" s="14" t="str">
        <f t="shared" si="4"/>
        <v>2.00</v>
      </c>
      <c r="N10" s="12">
        <v>1</v>
      </c>
      <c r="O10" s="12" t="s">
        <v>27</v>
      </c>
      <c r="P10" s="12" t="s">
        <v>28</v>
      </c>
      <c r="S10" s="13" t="s">
        <v>32</v>
      </c>
      <c r="T10" s="13">
        <v>-5.0000000000000002E-5</v>
      </c>
      <c r="U10" s="13">
        <f t="shared" si="5"/>
        <v>2</v>
      </c>
      <c r="V10" s="13">
        <f t="shared" si="6"/>
        <v>2</v>
      </c>
      <c r="W10" s="13">
        <v>2E-3</v>
      </c>
      <c r="X10" s="13">
        <f t="shared" si="7"/>
        <v>2</v>
      </c>
      <c r="Y10" s="13">
        <f t="shared" si="8"/>
        <v>-1</v>
      </c>
    </row>
    <row r="11" spans="1:25" ht="14.25" customHeight="1" x14ac:dyDescent="0.3">
      <c r="B11" s="8" t="str">
        <f t="shared" si="0"/>
        <v>CHS-1-H B-138B-WC2-P</v>
      </c>
      <c r="C11" s="12" t="s">
        <v>27</v>
      </c>
      <c r="D11" s="8" t="s">
        <v>121</v>
      </c>
      <c r="E11" s="8" t="str">
        <f t="shared" si="1"/>
        <v>PAS</v>
      </c>
      <c r="F11" s="8" t="str">
        <f t="shared" si="2"/>
        <v>NJDEP 15001</v>
      </c>
      <c r="G11" s="21">
        <v>44701.174305555556</v>
      </c>
      <c r="H11" s="15">
        <v>44701.174305555556</v>
      </c>
      <c r="I11" s="8" t="s">
        <v>30</v>
      </c>
      <c r="J11" s="23">
        <v>44701.481944444444</v>
      </c>
      <c r="K11" s="15">
        <v>44701.481944444444</v>
      </c>
      <c r="L11" s="14" t="str">
        <f t="shared" si="3"/>
        <v>0.590</v>
      </c>
      <c r="M11" s="14" t="str">
        <f t="shared" si="4"/>
        <v>2.00</v>
      </c>
      <c r="N11" s="12">
        <v>1</v>
      </c>
      <c r="O11" s="12" t="s">
        <v>27</v>
      </c>
      <c r="P11" s="12" t="s">
        <v>28</v>
      </c>
      <c r="S11" s="13" t="s">
        <v>33</v>
      </c>
      <c r="T11" s="13">
        <v>5.9000000000000003E-4</v>
      </c>
      <c r="U11" s="13">
        <f t="shared" si="5"/>
        <v>3</v>
      </c>
      <c r="V11" s="13">
        <f t="shared" si="6"/>
        <v>2</v>
      </c>
      <c r="W11" s="13">
        <v>2E-3</v>
      </c>
      <c r="X11" s="13">
        <f t="shared" si="7"/>
        <v>2</v>
      </c>
      <c r="Y11" s="13">
        <f t="shared" si="8"/>
        <v>-1</v>
      </c>
    </row>
    <row r="12" spans="1:25" ht="14.25" customHeight="1" x14ac:dyDescent="0.3">
      <c r="B12" s="8" t="str">
        <f t="shared" si="0"/>
        <v>CHS-1-H B-138B-BT-P</v>
      </c>
      <c r="C12" s="12" t="s">
        <v>27</v>
      </c>
      <c r="D12" s="8" t="s">
        <v>122</v>
      </c>
      <c r="E12" s="8" t="str">
        <f t="shared" si="1"/>
        <v>PAS</v>
      </c>
      <c r="F12" s="8" t="str">
        <f t="shared" si="2"/>
        <v>NJDEP 15001</v>
      </c>
      <c r="G12" s="21">
        <v>44701.174305555556</v>
      </c>
      <c r="H12" s="15">
        <v>44701.174305555556</v>
      </c>
      <c r="I12" s="8" t="s">
        <v>30</v>
      </c>
      <c r="J12" s="23">
        <v>44701.484027777777</v>
      </c>
      <c r="K12" s="15">
        <v>44701.484027777777</v>
      </c>
      <c r="L12" s="14" t="str">
        <f t="shared" si="3"/>
        <v>0.940</v>
      </c>
      <c r="M12" s="14" t="str">
        <f t="shared" si="4"/>
        <v>2.00</v>
      </c>
      <c r="N12" s="12">
        <v>1</v>
      </c>
      <c r="O12" s="12" t="s">
        <v>27</v>
      </c>
      <c r="P12" s="12" t="s">
        <v>29</v>
      </c>
      <c r="S12" s="13" t="s">
        <v>34</v>
      </c>
      <c r="T12" s="13">
        <v>9.3999999999999997E-4</v>
      </c>
      <c r="U12" s="13">
        <f t="shared" si="5"/>
        <v>3</v>
      </c>
      <c r="V12" s="13">
        <f t="shared" si="6"/>
        <v>2</v>
      </c>
      <c r="W12" s="13">
        <v>2E-3</v>
      </c>
      <c r="X12" s="13">
        <f t="shared" si="7"/>
        <v>2</v>
      </c>
      <c r="Y12" s="13">
        <f t="shared" si="8"/>
        <v>-1</v>
      </c>
    </row>
    <row r="13" spans="1:25" ht="14.25" customHeight="1" x14ac:dyDescent="0.3">
      <c r="B13" s="8" t="str">
        <f t="shared" si="0"/>
        <v>CHS-1-H B-139-WC1-P</v>
      </c>
      <c r="C13" s="12" t="s">
        <v>27</v>
      </c>
      <c r="D13" s="8" t="s">
        <v>123</v>
      </c>
      <c r="E13" s="8" t="str">
        <f t="shared" si="1"/>
        <v>PAS</v>
      </c>
      <c r="F13" s="8" t="str">
        <f t="shared" si="2"/>
        <v>NJDEP 15001</v>
      </c>
      <c r="G13" s="21">
        <v>44701.175000000003</v>
      </c>
      <c r="H13" s="15">
        <v>44701.175000000003</v>
      </c>
      <c r="I13" s="8" t="s">
        <v>30</v>
      </c>
      <c r="J13" s="23">
        <v>44701.491666666669</v>
      </c>
      <c r="K13" s="15">
        <v>44701.491666666669</v>
      </c>
      <c r="L13" s="14" t="str">
        <f t="shared" si="3"/>
        <v>0.450</v>
      </c>
      <c r="M13" s="14" t="str">
        <f t="shared" si="4"/>
        <v>2.00</v>
      </c>
      <c r="N13" s="12">
        <v>1</v>
      </c>
      <c r="O13" s="12" t="s">
        <v>27</v>
      </c>
      <c r="P13" s="12" t="s">
        <v>28</v>
      </c>
      <c r="S13" s="13" t="s">
        <v>35</v>
      </c>
      <c r="T13" s="13">
        <v>4.4999999999999999E-4</v>
      </c>
      <c r="U13" s="13">
        <f t="shared" si="5"/>
        <v>3</v>
      </c>
      <c r="V13" s="13">
        <f t="shared" si="6"/>
        <v>2</v>
      </c>
      <c r="W13" s="13">
        <v>2E-3</v>
      </c>
      <c r="X13" s="13">
        <f t="shared" si="7"/>
        <v>2</v>
      </c>
      <c r="Y13" s="13">
        <f t="shared" si="8"/>
        <v>-1</v>
      </c>
    </row>
    <row r="14" spans="1:25" ht="14.25" customHeight="1" x14ac:dyDescent="0.3">
      <c r="B14" s="8" t="str">
        <f t="shared" si="0"/>
        <v>CHS-1-H B-139-WC2-P</v>
      </c>
      <c r="C14" s="12" t="s">
        <v>27</v>
      </c>
      <c r="D14" s="8" t="s">
        <v>124</v>
      </c>
      <c r="E14" s="8" t="str">
        <f t="shared" si="1"/>
        <v>PAS</v>
      </c>
      <c r="F14" s="8" t="str">
        <f t="shared" si="2"/>
        <v>NJDEP 15001</v>
      </c>
      <c r="G14" s="21">
        <v>44701.175694444442</v>
      </c>
      <c r="H14" s="15">
        <v>44701.175694444442</v>
      </c>
      <c r="I14" s="8" t="s">
        <v>30</v>
      </c>
      <c r="J14" s="23">
        <v>44701.494444444441</v>
      </c>
      <c r="K14" s="15">
        <v>44701.494444444441</v>
      </c>
      <c r="L14" s="14" t="str">
        <f t="shared" si="3"/>
        <v>0.370</v>
      </c>
      <c r="M14" s="14" t="str">
        <f t="shared" si="4"/>
        <v>2.00</v>
      </c>
      <c r="N14" s="12">
        <v>1</v>
      </c>
      <c r="O14" s="12" t="s">
        <v>27</v>
      </c>
      <c r="P14" s="12" t="s">
        <v>28</v>
      </c>
      <c r="S14" s="13" t="s">
        <v>36</v>
      </c>
      <c r="T14" s="13">
        <v>3.6999999999999999E-4</v>
      </c>
      <c r="U14" s="13">
        <f t="shared" si="5"/>
        <v>3</v>
      </c>
      <c r="V14" s="13">
        <f t="shared" si="6"/>
        <v>2</v>
      </c>
      <c r="W14" s="13">
        <v>2E-3</v>
      </c>
      <c r="X14" s="13">
        <f t="shared" si="7"/>
        <v>2</v>
      </c>
      <c r="Y14" s="13">
        <f t="shared" si="8"/>
        <v>-1</v>
      </c>
    </row>
    <row r="15" spans="1:25" ht="14.25" customHeight="1" x14ac:dyDescent="0.3">
      <c r="B15" s="8" t="str">
        <f t="shared" si="0"/>
        <v>CHS-1-H B-139-BT-P</v>
      </c>
      <c r="C15" s="12" t="s">
        <v>27</v>
      </c>
      <c r="D15" s="8" t="s">
        <v>125</v>
      </c>
      <c r="E15" s="8" t="str">
        <f t="shared" si="1"/>
        <v>PAS</v>
      </c>
      <c r="F15" s="8" t="str">
        <f t="shared" si="2"/>
        <v>NJDEP 15001</v>
      </c>
      <c r="G15" s="21">
        <v>44701.176388888889</v>
      </c>
      <c r="H15" s="15">
        <v>44701.176388888889</v>
      </c>
      <c r="I15" s="8" t="s">
        <v>30</v>
      </c>
      <c r="J15" s="23">
        <v>44701.496527777781</v>
      </c>
      <c r="K15" s="15">
        <v>44701.496527777781</v>
      </c>
      <c r="L15" s="14" t="str">
        <f t="shared" si="3"/>
        <v>0.450</v>
      </c>
      <c r="M15" s="14" t="str">
        <f t="shared" si="4"/>
        <v>2.00</v>
      </c>
      <c r="N15" s="12">
        <v>1</v>
      </c>
      <c r="O15" s="12" t="s">
        <v>27</v>
      </c>
      <c r="P15" s="12" t="s">
        <v>28</v>
      </c>
      <c r="S15" s="13" t="s">
        <v>37</v>
      </c>
      <c r="T15" s="13">
        <v>4.4999999999999999E-4</v>
      </c>
      <c r="U15" s="13">
        <f t="shared" si="5"/>
        <v>3</v>
      </c>
      <c r="V15" s="13">
        <f t="shared" si="6"/>
        <v>2</v>
      </c>
      <c r="W15" s="13">
        <v>2E-3</v>
      </c>
      <c r="X15" s="13">
        <f t="shared" si="7"/>
        <v>2</v>
      </c>
      <c r="Y15" s="13">
        <f t="shared" si="8"/>
        <v>-1</v>
      </c>
    </row>
    <row r="16" spans="1:25" ht="14.25" customHeight="1" x14ac:dyDescent="0.3">
      <c r="B16" s="8" t="str">
        <f t="shared" si="0"/>
        <v>CHS-1-E-148-WC1-P</v>
      </c>
      <c r="C16" s="12" t="s">
        <v>27</v>
      </c>
      <c r="D16" s="8" t="s">
        <v>126</v>
      </c>
      <c r="E16" s="8" t="str">
        <f t="shared" si="1"/>
        <v>PAS</v>
      </c>
      <c r="F16" s="8" t="str">
        <f t="shared" si="2"/>
        <v>NJDEP 15001</v>
      </c>
      <c r="G16" s="21">
        <v>44701.177083333336</v>
      </c>
      <c r="H16" s="15">
        <v>44701.177083333336</v>
      </c>
      <c r="I16" s="8" t="s">
        <v>30</v>
      </c>
      <c r="J16" s="23">
        <v>44701.499305555553</v>
      </c>
      <c r="K16" s="15">
        <v>44701.499305555553</v>
      </c>
      <c r="L16" s="14" t="str">
        <f t="shared" si="3"/>
        <v>4.97</v>
      </c>
      <c r="M16" s="14" t="str">
        <f t="shared" si="4"/>
        <v>2.00</v>
      </c>
      <c r="N16" s="12">
        <v>1</v>
      </c>
      <c r="O16" s="12" t="s">
        <v>27</v>
      </c>
      <c r="P16" s="12"/>
      <c r="S16" s="13" t="s">
        <v>38</v>
      </c>
      <c r="T16" s="13">
        <v>4.9699999999999996E-3</v>
      </c>
      <c r="U16" s="13">
        <f t="shared" si="5"/>
        <v>2</v>
      </c>
      <c r="V16" s="13">
        <f t="shared" si="6"/>
        <v>2</v>
      </c>
      <c r="W16" s="13">
        <v>2E-3</v>
      </c>
      <c r="X16" s="13">
        <f t="shared" si="7"/>
        <v>2</v>
      </c>
      <c r="Y16" s="13">
        <f t="shared" si="8"/>
        <v>-1</v>
      </c>
    </row>
    <row r="17" spans="2:25" ht="14.25" customHeight="1" x14ac:dyDescent="0.3">
      <c r="B17" s="8" t="str">
        <f t="shared" si="0"/>
        <v>CHS-1-E-148-BT-P</v>
      </c>
      <c r="C17" s="12" t="s">
        <v>27</v>
      </c>
      <c r="D17" s="8" t="s">
        <v>127</v>
      </c>
      <c r="E17" s="8" t="str">
        <f t="shared" si="1"/>
        <v>PAS</v>
      </c>
      <c r="F17" s="8" t="str">
        <f t="shared" si="2"/>
        <v>NJDEP 15001</v>
      </c>
      <c r="G17" s="21">
        <v>44701.177777777775</v>
      </c>
      <c r="H17" s="15">
        <v>44701.177777777775</v>
      </c>
      <c r="I17" s="8" t="s">
        <v>30</v>
      </c>
      <c r="J17" s="23">
        <v>44701.501388888886</v>
      </c>
      <c r="K17" s="15">
        <v>44701.501388888886</v>
      </c>
      <c r="L17" s="14" t="str">
        <f t="shared" si="3"/>
        <v>7.37</v>
      </c>
      <c r="M17" s="14" t="str">
        <f t="shared" si="4"/>
        <v>2.00</v>
      </c>
      <c r="N17" s="12">
        <v>1</v>
      </c>
      <c r="O17" s="12" t="s">
        <v>27</v>
      </c>
      <c r="P17" s="12"/>
      <c r="S17" s="13" t="s">
        <v>39</v>
      </c>
      <c r="T17" s="13">
        <v>7.3699999999999998E-3</v>
      </c>
      <c r="U17" s="13">
        <f t="shared" si="5"/>
        <v>2</v>
      </c>
      <c r="V17" s="13">
        <f t="shared" si="6"/>
        <v>2</v>
      </c>
      <c r="W17" s="13">
        <v>2E-3</v>
      </c>
      <c r="X17" s="13">
        <f t="shared" si="7"/>
        <v>2</v>
      </c>
      <c r="Y17" s="13">
        <f t="shared" si="8"/>
        <v>-1</v>
      </c>
    </row>
    <row r="18" spans="2:25" ht="14.25" customHeight="1" x14ac:dyDescent="0.3">
      <c r="B18" s="8" t="str">
        <f t="shared" si="0"/>
        <v>CHS-1-E-148-WC2-P</v>
      </c>
      <c r="C18" s="12" t="s">
        <v>27</v>
      </c>
      <c r="D18" s="8" t="s">
        <v>128</v>
      </c>
      <c r="E18" s="8" t="str">
        <f t="shared" si="1"/>
        <v>PAS</v>
      </c>
      <c r="F18" s="8" t="str">
        <f t="shared" si="2"/>
        <v>NJDEP 15001</v>
      </c>
      <c r="G18" s="21">
        <v>44701.177777777775</v>
      </c>
      <c r="H18" s="15">
        <v>44701.177777777775</v>
      </c>
      <c r="I18" s="8" t="s">
        <v>30</v>
      </c>
      <c r="J18" s="23">
        <v>44701.504166666666</v>
      </c>
      <c r="K18" s="15">
        <v>44701.504166666666</v>
      </c>
      <c r="L18" s="14" t="str">
        <f t="shared" si="3"/>
        <v>0.730</v>
      </c>
      <c r="M18" s="14" t="str">
        <f t="shared" si="4"/>
        <v>2.00</v>
      </c>
      <c r="N18" s="12">
        <v>1</v>
      </c>
      <c r="O18" s="12" t="s">
        <v>27</v>
      </c>
      <c r="P18" s="12" t="s">
        <v>28</v>
      </c>
      <c r="S18" s="13" t="s">
        <v>40</v>
      </c>
      <c r="T18" s="13">
        <v>7.2999999999999996E-4</v>
      </c>
      <c r="U18" s="13">
        <f t="shared" si="5"/>
        <v>3</v>
      </c>
      <c r="V18" s="13">
        <f t="shared" si="6"/>
        <v>2</v>
      </c>
      <c r="W18" s="13">
        <v>2E-3</v>
      </c>
      <c r="X18" s="13">
        <f t="shared" si="7"/>
        <v>2</v>
      </c>
      <c r="Y18" s="13">
        <f t="shared" si="8"/>
        <v>-1</v>
      </c>
    </row>
    <row r="19" spans="2:25" ht="14.25" customHeight="1" x14ac:dyDescent="0.3">
      <c r="B19" s="8" t="str">
        <f t="shared" si="0"/>
        <v>CHS-1-H B-149-WC1-P</v>
      </c>
      <c r="C19" s="12" t="s">
        <v>27</v>
      </c>
      <c r="D19" s="8" t="s">
        <v>129</v>
      </c>
      <c r="E19" s="8" t="str">
        <f t="shared" si="1"/>
        <v>PAS</v>
      </c>
      <c r="F19" s="8" t="str">
        <f t="shared" si="2"/>
        <v>NJDEP 15001</v>
      </c>
      <c r="G19" s="21">
        <v>44701.178472222222</v>
      </c>
      <c r="H19" s="15">
        <v>44701.178472222222</v>
      </c>
      <c r="I19" s="8" t="s">
        <v>30</v>
      </c>
      <c r="J19" s="23">
        <v>44701.506944444445</v>
      </c>
      <c r="K19" s="15">
        <v>44701.506944444445</v>
      </c>
      <c r="L19" s="14" t="str">
        <f t="shared" si="3"/>
        <v>0.520</v>
      </c>
      <c r="M19" s="14" t="str">
        <f t="shared" si="4"/>
        <v>2.00</v>
      </c>
      <c r="N19" s="12">
        <v>1</v>
      </c>
      <c r="O19" s="12" t="s">
        <v>27</v>
      </c>
      <c r="P19" s="12" t="s">
        <v>28</v>
      </c>
      <c r="S19" s="13" t="s">
        <v>41</v>
      </c>
      <c r="T19" s="13">
        <v>5.1999999999999995E-4</v>
      </c>
      <c r="U19" s="13">
        <f t="shared" si="5"/>
        <v>3</v>
      </c>
      <c r="V19" s="13">
        <f t="shared" si="6"/>
        <v>2</v>
      </c>
      <c r="W19" s="13">
        <v>2E-3</v>
      </c>
      <c r="X19" s="13">
        <f t="shared" si="7"/>
        <v>2</v>
      </c>
      <c r="Y19" s="13">
        <f t="shared" si="8"/>
        <v>-1</v>
      </c>
    </row>
    <row r="20" spans="2:25" ht="14.25" customHeight="1" x14ac:dyDescent="0.3">
      <c r="B20" s="8" t="str">
        <f t="shared" si="0"/>
        <v>CHS-1-H B-149-WC2-P</v>
      </c>
      <c r="C20" s="12" t="s">
        <v>27</v>
      </c>
      <c r="D20" s="8" t="s">
        <v>130</v>
      </c>
      <c r="E20" s="8" t="str">
        <f t="shared" si="1"/>
        <v>PAS</v>
      </c>
      <c r="F20" s="8" t="str">
        <f t="shared" si="2"/>
        <v>NJDEP 15001</v>
      </c>
      <c r="G20" s="21">
        <v>44701.179166666669</v>
      </c>
      <c r="H20" s="15">
        <v>44701.179166666669</v>
      </c>
      <c r="I20" s="8" t="s">
        <v>30</v>
      </c>
      <c r="J20" s="23">
        <v>44701.509027777778</v>
      </c>
      <c r="K20" s="15">
        <v>44701.509027777778</v>
      </c>
      <c r="L20" s="14" t="str">
        <f t="shared" si="3"/>
        <v>0.520</v>
      </c>
      <c r="M20" s="14" t="str">
        <f t="shared" si="4"/>
        <v>2.00</v>
      </c>
      <c r="N20" s="12">
        <v>1</v>
      </c>
      <c r="O20" s="12" t="s">
        <v>27</v>
      </c>
      <c r="P20" s="12" t="s">
        <v>28</v>
      </c>
      <c r="S20" s="13" t="s">
        <v>42</v>
      </c>
      <c r="T20" s="13">
        <v>5.1999999999999995E-4</v>
      </c>
      <c r="U20" s="13">
        <f t="shared" si="5"/>
        <v>3</v>
      </c>
      <c r="V20" s="13">
        <f t="shared" si="6"/>
        <v>2</v>
      </c>
      <c r="W20" s="13">
        <v>2E-3</v>
      </c>
      <c r="X20" s="13">
        <f t="shared" si="7"/>
        <v>2</v>
      </c>
      <c r="Y20" s="13">
        <f t="shared" si="8"/>
        <v>-1</v>
      </c>
    </row>
    <row r="21" spans="2:25" ht="14.25" customHeight="1" x14ac:dyDescent="0.3">
      <c r="B21" s="8" t="str">
        <f t="shared" si="0"/>
        <v>CHS-1-H B-149-BT-P</v>
      </c>
      <c r="C21" s="12" t="s">
        <v>27</v>
      </c>
      <c r="D21" s="8" t="s">
        <v>131</v>
      </c>
      <c r="E21" s="8" t="str">
        <f t="shared" si="1"/>
        <v>PAS</v>
      </c>
      <c r="F21" s="8" t="str">
        <f t="shared" si="2"/>
        <v>NJDEP 15001</v>
      </c>
      <c r="G21" s="21">
        <v>44701.179861111108</v>
      </c>
      <c r="H21" s="15">
        <v>44701.179861111108</v>
      </c>
      <c r="I21" s="8" t="s">
        <v>30</v>
      </c>
      <c r="J21" s="23">
        <v>44701.511805555558</v>
      </c>
      <c r="K21" s="15">
        <v>44701.511805555558</v>
      </c>
      <c r="L21" s="14" t="str">
        <f t="shared" si="3"/>
        <v>0.520</v>
      </c>
      <c r="M21" s="14" t="str">
        <f t="shared" si="4"/>
        <v>2.00</v>
      </c>
      <c r="N21" s="12">
        <v>1</v>
      </c>
      <c r="O21" s="12" t="s">
        <v>27</v>
      </c>
      <c r="P21" s="12" t="s">
        <v>28</v>
      </c>
      <c r="S21" s="13" t="s">
        <v>43</v>
      </c>
      <c r="T21" s="13">
        <v>5.1999999999999995E-4</v>
      </c>
      <c r="U21" s="13">
        <f t="shared" si="5"/>
        <v>3</v>
      </c>
      <c r="V21" s="13">
        <f t="shared" si="6"/>
        <v>2</v>
      </c>
      <c r="W21" s="13">
        <v>2E-3</v>
      </c>
      <c r="X21" s="13">
        <f t="shared" si="7"/>
        <v>2</v>
      </c>
      <c r="Y21" s="13">
        <f t="shared" si="8"/>
        <v>-1</v>
      </c>
    </row>
    <row r="22" spans="2:25" ht="14.25" customHeight="1" x14ac:dyDescent="0.3">
      <c r="B22" s="8" t="str">
        <f t="shared" si="0"/>
        <v>CHS-1-H B-128-WC1-P</v>
      </c>
      <c r="C22" s="12" t="s">
        <v>27</v>
      </c>
      <c r="D22" s="8" t="s">
        <v>132</v>
      </c>
      <c r="E22" s="8" t="str">
        <f t="shared" si="1"/>
        <v>PAS</v>
      </c>
      <c r="F22" s="8" t="str">
        <f t="shared" si="2"/>
        <v>NJDEP 15001</v>
      </c>
      <c r="G22" s="21">
        <v>44701.180555555555</v>
      </c>
      <c r="H22" s="15">
        <v>44701.180555555555</v>
      </c>
      <c r="I22" s="8" t="s">
        <v>30</v>
      </c>
      <c r="J22" s="23">
        <v>44701.51458333333</v>
      </c>
      <c r="K22" s="15">
        <v>44701.51458333333</v>
      </c>
      <c r="L22" s="14" t="str">
        <f t="shared" si="3"/>
        <v>0.450</v>
      </c>
      <c r="M22" s="14" t="str">
        <f t="shared" si="4"/>
        <v>2.00</v>
      </c>
      <c r="N22" s="12">
        <v>1</v>
      </c>
      <c r="O22" s="12" t="s">
        <v>27</v>
      </c>
      <c r="P22" s="12" t="s">
        <v>28</v>
      </c>
      <c r="S22" s="13" t="s">
        <v>44</v>
      </c>
      <c r="T22" s="13">
        <v>4.4999999999999999E-4</v>
      </c>
      <c r="U22" s="13">
        <f t="shared" si="5"/>
        <v>3</v>
      </c>
      <c r="V22" s="13">
        <f t="shared" si="6"/>
        <v>2</v>
      </c>
      <c r="W22" s="13">
        <v>2E-3</v>
      </c>
      <c r="X22" s="13">
        <f t="shared" si="7"/>
        <v>2</v>
      </c>
      <c r="Y22" s="13">
        <f t="shared" si="8"/>
        <v>-1</v>
      </c>
    </row>
    <row r="23" spans="2:25" ht="14.25" customHeight="1" x14ac:dyDescent="0.3">
      <c r="B23" s="8" t="str">
        <f t="shared" si="0"/>
        <v>CHS-1-H B-128-WC2-P</v>
      </c>
      <c r="C23" s="12" t="s">
        <v>27</v>
      </c>
      <c r="D23" s="8" t="s">
        <v>133</v>
      </c>
      <c r="E23" s="8" t="str">
        <f t="shared" si="1"/>
        <v>PAS</v>
      </c>
      <c r="F23" s="8" t="str">
        <f t="shared" si="2"/>
        <v>NJDEP 15001</v>
      </c>
      <c r="G23" s="21">
        <v>44701.181944444441</v>
      </c>
      <c r="H23" s="15">
        <v>44701.181944444441</v>
      </c>
      <c r="I23" s="8" t="s">
        <v>30</v>
      </c>
      <c r="J23" s="23">
        <v>44701.522222222222</v>
      </c>
      <c r="K23" s="15">
        <v>44701.522222222222</v>
      </c>
      <c r="L23" s="14" t="str">
        <f t="shared" si="3"/>
        <v>0.230</v>
      </c>
      <c r="M23" s="14" t="str">
        <f t="shared" si="4"/>
        <v>2.00</v>
      </c>
      <c r="N23" s="12">
        <v>1</v>
      </c>
      <c r="O23" s="12" t="s">
        <v>27</v>
      </c>
      <c r="P23" s="12" t="s">
        <v>28</v>
      </c>
      <c r="S23" s="13" t="s">
        <v>45</v>
      </c>
      <c r="T23" s="13">
        <v>2.3000000000000001E-4</v>
      </c>
      <c r="U23" s="13">
        <f t="shared" si="5"/>
        <v>3</v>
      </c>
      <c r="V23" s="13">
        <f t="shared" si="6"/>
        <v>2</v>
      </c>
      <c r="W23" s="13">
        <v>2E-3</v>
      </c>
      <c r="X23" s="13">
        <f t="shared" si="7"/>
        <v>2</v>
      </c>
      <c r="Y23" s="13">
        <f t="shared" si="8"/>
        <v>-1</v>
      </c>
    </row>
    <row r="24" spans="2:25" ht="14.25" customHeight="1" x14ac:dyDescent="0.3">
      <c r="B24" s="8" t="str">
        <f t="shared" si="0"/>
        <v>CHS-1-H B-128-BT-P</v>
      </c>
      <c r="C24" s="12" t="s">
        <v>27</v>
      </c>
      <c r="D24" s="8" t="s">
        <v>134</v>
      </c>
      <c r="E24" s="8" t="str">
        <f t="shared" si="1"/>
        <v>PAS</v>
      </c>
      <c r="F24" s="8" t="str">
        <f t="shared" si="2"/>
        <v>NJDEP 15001</v>
      </c>
      <c r="G24" s="21">
        <v>44701.181944444441</v>
      </c>
      <c r="H24" s="15">
        <v>44701.181944444441</v>
      </c>
      <c r="I24" s="8" t="s">
        <v>30</v>
      </c>
      <c r="J24" s="23">
        <v>44701.525000000001</v>
      </c>
      <c r="K24" s="15">
        <v>44701.525000000001</v>
      </c>
      <c r="L24" s="14" t="str">
        <f t="shared" si="3"/>
        <v>0.370</v>
      </c>
      <c r="M24" s="14" t="str">
        <f t="shared" si="4"/>
        <v>2.00</v>
      </c>
      <c r="N24" s="12">
        <v>1</v>
      </c>
      <c r="O24" s="12" t="s">
        <v>27</v>
      </c>
      <c r="P24" s="12" t="s">
        <v>28</v>
      </c>
      <c r="S24" s="13" t="s">
        <v>46</v>
      </c>
      <c r="T24" s="13">
        <v>3.6999999999999999E-4</v>
      </c>
      <c r="U24" s="13">
        <f t="shared" si="5"/>
        <v>3</v>
      </c>
      <c r="V24" s="13">
        <f t="shared" si="6"/>
        <v>2</v>
      </c>
      <c r="W24" s="13">
        <v>2E-3</v>
      </c>
      <c r="X24" s="13">
        <f t="shared" si="7"/>
        <v>2</v>
      </c>
      <c r="Y24" s="13">
        <f t="shared" si="8"/>
        <v>-1</v>
      </c>
    </row>
    <row r="25" spans="2:25" ht="14.25" customHeight="1" x14ac:dyDescent="0.3">
      <c r="B25" s="8" t="str">
        <f t="shared" si="0"/>
        <v>CHS-1-H C-145-WC1-P</v>
      </c>
      <c r="C25" s="12" t="s">
        <v>27</v>
      </c>
      <c r="D25" s="8" t="s">
        <v>135</v>
      </c>
      <c r="E25" s="8" t="str">
        <f t="shared" si="1"/>
        <v>PAS</v>
      </c>
      <c r="F25" s="8" t="str">
        <f t="shared" si="2"/>
        <v>NJDEP 15001</v>
      </c>
      <c r="G25" s="21">
        <v>44701.185416666667</v>
      </c>
      <c r="H25" s="15">
        <v>44701.185416666667</v>
      </c>
      <c r="I25" s="8" t="s">
        <v>30</v>
      </c>
      <c r="J25" s="23">
        <v>44701.527777777781</v>
      </c>
      <c r="K25" s="15">
        <v>44701.527777777781</v>
      </c>
      <c r="L25" s="14" t="str">
        <f t="shared" si="3"/>
        <v>0.160</v>
      </c>
      <c r="M25" s="14" t="str">
        <f t="shared" si="4"/>
        <v>2.00</v>
      </c>
      <c r="N25" s="12">
        <v>1</v>
      </c>
      <c r="O25" s="12" t="s">
        <v>27</v>
      </c>
      <c r="P25" s="12" t="s">
        <v>28</v>
      </c>
      <c r="S25" s="13" t="s">
        <v>47</v>
      </c>
      <c r="T25" s="13">
        <v>1.6000000000000001E-4</v>
      </c>
      <c r="U25" s="13">
        <f t="shared" si="5"/>
        <v>3</v>
      </c>
      <c r="V25" s="13">
        <f t="shared" si="6"/>
        <v>2</v>
      </c>
      <c r="W25" s="13">
        <v>2E-3</v>
      </c>
      <c r="X25" s="13">
        <f t="shared" si="7"/>
        <v>2</v>
      </c>
      <c r="Y25" s="13">
        <f t="shared" si="8"/>
        <v>-1</v>
      </c>
    </row>
    <row r="26" spans="2:25" ht="14.25" customHeight="1" x14ac:dyDescent="0.3">
      <c r="B26" s="8" t="str">
        <f t="shared" si="0"/>
        <v>CHS-1-H C-145-WC2-P</v>
      </c>
      <c r="C26" s="12" t="s">
        <v>27</v>
      </c>
      <c r="D26" s="8" t="s">
        <v>136</v>
      </c>
      <c r="E26" s="8" t="str">
        <f t="shared" si="1"/>
        <v>PAS</v>
      </c>
      <c r="F26" s="8" t="str">
        <f t="shared" si="2"/>
        <v>NJDEP 15001</v>
      </c>
      <c r="G26" s="21">
        <v>44701.186111111114</v>
      </c>
      <c r="H26" s="15">
        <v>44701.186111111114</v>
      </c>
      <c r="I26" s="8" t="s">
        <v>30</v>
      </c>
      <c r="J26" s="23">
        <v>44701.529861111114</v>
      </c>
      <c r="K26" s="15">
        <v>44701.529861111114</v>
      </c>
      <c r="L26" s="14" t="str">
        <f t="shared" si="3"/>
        <v>0.160</v>
      </c>
      <c r="M26" s="14" t="str">
        <f t="shared" si="4"/>
        <v>2.00</v>
      </c>
      <c r="N26" s="12">
        <v>1</v>
      </c>
      <c r="O26" s="12" t="s">
        <v>27</v>
      </c>
      <c r="P26" s="12" t="s">
        <v>28</v>
      </c>
      <c r="S26" s="13" t="s">
        <v>48</v>
      </c>
      <c r="T26" s="13">
        <v>1.6000000000000001E-4</v>
      </c>
      <c r="U26" s="13">
        <f t="shared" si="5"/>
        <v>3</v>
      </c>
      <c r="V26" s="13">
        <f t="shared" si="6"/>
        <v>2</v>
      </c>
      <c r="W26" s="13">
        <v>2E-3</v>
      </c>
      <c r="X26" s="13">
        <f t="shared" si="7"/>
        <v>2</v>
      </c>
      <c r="Y26" s="13">
        <f t="shared" si="8"/>
        <v>-1</v>
      </c>
    </row>
    <row r="27" spans="2:25" ht="14.25" customHeight="1" x14ac:dyDescent="0.3">
      <c r="B27" s="8" t="str">
        <f t="shared" si="0"/>
        <v>CHS-1-H C-145-BT-P</v>
      </c>
      <c r="C27" s="12" t="s">
        <v>27</v>
      </c>
      <c r="D27" s="8" t="s">
        <v>137</v>
      </c>
      <c r="E27" s="8" t="str">
        <f t="shared" si="1"/>
        <v>PAS</v>
      </c>
      <c r="F27" s="8" t="str">
        <f t="shared" si="2"/>
        <v>NJDEP 15001</v>
      </c>
      <c r="G27" s="21">
        <v>44701.186111111114</v>
      </c>
      <c r="H27" s="15">
        <v>44701.186111111114</v>
      </c>
      <c r="I27" s="8" t="s">
        <v>30</v>
      </c>
      <c r="J27" s="23">
        <v>44701.532638888886</v>
      </c>
      <c r="K27" s="15">
        <v>44701.532638888886</v>
      </c>
      <c r="L27" s="14" t="str">
        <f t="shared" si="3"/>
        <v>0.370</v>
      </c>
      <c r="M27" s="14" t="str">
        <f t="shared" si="4"/>
        <v>2.00</v>
      </c>
      <c r="N27" s="12">
        <v>1</v>
      </c>
      <c r="O27" s="12" t="s">
        <v>27</v>
      </c>
      <c r="P27" s="12" t="s">
        <v>28</v>
      </c>
      <c r="S27" s="13" t="s">
        <v>49</v>
      </c>
      <c r="T27" s="13">
        <v>3.6999999999999999E-4</v>
      </c>
      <c r="U27" s="13">
        <f t="shared" si="5"/>
        <v>3</v>
      </c>
      <c r="V27" s="13">
        <f t="shared" si="6"/>
        <v>2</v>
      </c>
      <c r="W27" s="13">
        <v>2E-3</v>
      </c>
      <c r="X27" s="13">
        <f t="shared" si="7"/>
        <v>2</v>
      </c>
      <c r="Y27" s="13">
        <f t="shared" si="8"/>
        <v>-1</v>
      </c>
    </row>
    <row r="28" spans="2:25" ht="14.25" customHeight="1" x14ac:dyDescent="0.3">
      <c r="B28" s="8" t="str">
        <f t="shared" si="0"/>
        <v>CHS-1-H C-122B-WC1-P</v>
      </c>
      <c r="C28" s="12" t="s">
        <v>27</v>
      </c>
      <c r="D28" s="8" t="s">
        <v>138</v>
      </c>
      <c r="E28" s="8" t="str">
        <f t="shared" si="1"/>
        <v>PAS</v>
      </c>
      <c r="F28" s="8" t="str">
        <f t="shared" si="2"/>
        <v>NJDEP 15001</v>
      </c>
      <c r="G28" s="21">
        <v>44701.186805555553</v>
      </c>
      <c r="H28" s="15">
        <v>44701.186805555553</v>
      </c>
      <c r="I28" s="8" t="s">
        <v>30</v>
      </c>
      <c r="J28" s="23">
        <v>44701.535416666666</v>
      </c>
      <c r="K28" s="15">
        <v>44701.535416666666</v>
      </c>
      <c r="L28" s="14" t="str">
        <f t="shared" si="3"/>
        <v>0.590</v>
      </c>
      <c r="M28" s="14" t="str">
        <f t="shared" si="4"/>
        <v>2.00</v>
      </c>
      <c r="N28" s="12">
        <v>1</v>
      </c>
      <c r="O28" s="12" t="s">
        <v>27</v>
      </c>
      <c r="P28" s="12" t="s">
        <v>28</v>
      </c>
      <c r="S28" s="13" t="s">
        <v>50</v>
      </c>
      <c r="T28" s="13">
        <v>5.9000000000000003E-4</v>
      </c>
      <c r="U28" s="13">
        <f t="shared" si="5"/>
        <v>3</v>
      </c>
      <c r="V28" s="13">
        <f t="shared" si="6"/>
        <v>2</v>
      </c>
      <c r="W28" s="13">
        <v>2E-3</v>
      </c>
      <c r="X28" s="13">
        <f t="shared" si="7"/>
        <v>2</v>
      </c>
      <c r="Y28" s="13">
        <f t="shared" si="8"/>
        <v>-1</v>
      </c>
    </row>
    <row r="29" spans="2:25" ht="14.25" customHeight="1" x14ac:dyDescent="0.3">
      <c r="B29" s="8" t="str">
        <f t="shared" si="0"/>
        <v>CHS-1-H C-122B-BT-P</v>
      </c>
      <c r="C29" s="12" t="s">
        <v>27</v>
      </c>
      <c r="D29" s="8" t="s">
        <v>139</v>
      </c>
      <c r="E29" s="8" t="str">
        <f t="shared" si="1"/>
        <v>PAS</v>
      </c>
      <c r="F29" s="8" t="str">
        <f t="shared" si="2"/>
        <v>NJDEP 15001</v>
      </c>
      <c r="G29" s="21">
        <v>44701.1875</v>
      </c>
      <c r="H29" s="15">
        <v>44701.1875</v>
      </c>
      <c r="I29" s="8" t="s">
        <v>30</v>
      </c>
      <c r="J29" s="23">
        <v>44701.537499999999</v>
      </c>
      <c r="K29" s="15">
        <v>44701.537499999999</v>
      </c>
      <c r="L29" s="14" t="str">
        <f t="shared" si="3"/>
        <v>0.450</v>
      </c>
      <c r="M29" s="14" t="str">
        <f t="shared" si="4"/>
        <v>2.00</v>
      </c>
      <c r="N29" s="12">
        <v>1</v>
      </c>
      <c r="O29" s="12" t="s">
        <v>27</v>
      </c>
      <c r="P29" s="12" t="s">
        <v>28</v>
      </c>
      <c r="S29" s="13" t="s">
        <v>51</v>
      </c>
      <c r="T29" s="13">
        <v>4.4999999999999999E-4</v>
      </c>
      <c r="U29" s="13">
        <f t="shared" si="5"/>
        <v>3</v>
      </c>
      <c r="V29" s="13">
        <f t="shared" si="6"/>
        <v>2</v>
      </c>
      <c r="W29" s="13">
        <v>2E-3</v>
      </c>
      <c r="X29" s="13">
        <f t="shared" si="7"/>
        <v>2</v>
      </c>
      <c r="Y29" s="13">
        <f t="shared" si="8"/>
        <v>-1</v>
      </c>
    </row>
    <row r="30" spans="2:25" ht="14.25" customHeight="1" x14ac:dyDescent="0.3">
      <c r="B30" s="8" t="str">
        <f t="shared" si="0"/>
        <v>CHS-1-H C-122B-WC2-P</v>
      </c>
      <c r="C30" s="12" t="s">
        <v>27</v>
      </c>
      <c r="D30" s="8" t="s">
        <v>140</v>
      </c>
      <c r="E30" s="8" t="str">
        <f t="shared" si="1"/>
        <v>PAS</v>
      </c>
      <c r="F30" s="8" t="str">
        <f t="shared" si="2"/>
        <v>NJDEP 15001</v>
      </c>
      <c r="G30" s="21">
        <v>44701.188194444447</v>
      </c>
      <c r="H30" s="15">
        <v>44701.188194444447</v>
      </c>
      <c r="I30" s="8" t="s">
        <v>30</v>
      </c>
      <c r="J30" s="23">
        <v>44701.552777777775</v>
      </c>
      <c r="K30" s="15">
        <v>44701.552777777775</v>
      </c>
      <c r="L30" s="14" t="str">
        <f t="shared" si="3"/>
        <v>0.300</v>
      </c>
      <c r="M30" s="14" t="str">
        <f t="shared" si="4"/>
        <v>2.00</v>
      </c>
      <c r="N30" s="12">
        <v>1</v>
      </c>
      <c r="O30" s="12" t="s">
        <v>27</v>
      </c>
      <c r="P30" s="12" t="s">
        <v>28</v>
      </c>
      <c r="S30" s="13" t="s">
        <v>52</v>
      </c>
      <c r="T30" s="13">
        <v>2.9999999999999997E-4</v>
      </c>
      <c r="U30" s="13">
        <f t="shared" si="5"/>
        <v>3</v>
      </c>
      <c r="V30" s="13">
        <f t="shared" si="6"/>
        <v>1</v>
      </c>
      <c r="W30" s="13">
        <v>2E-3</v>
      </c>
      <c r="X30" s="13">
        <f t="shared" si="7"/>
        <v>2</v>
      </c>
      <c r="Y30" s="13">
        <f t="shared" si="8"/>
        <v>-1</v>
      </c>
    </row>
    <row r="31" spans="2:25" ht="14.25" customHeight="1" x14ac:dyDescent="0.3">
      <c r="B31" s="8" t="str">
        <f t="shared" si="0"/>
        <v>CHS-1-H C-118-WC1-P</v>
      </c>
      <c r="C31" s="12" t="s">
        <v>27</v>
      </c>
      <c r="D31" s="8" t="s">
        <v>141</v>
      </c>
      <c r="E31" s="8" t="str">
        <f t="shared" si="1"/>
        <v>PAS</v>
      </c>
      <c r="F31" s="8" t="str">
        <f t="shared" si="2"/>
        <v>NJDEP 15001</v>
      </c>
      <c r="G31" s="21">
        <v>44701.188888888886</v>
      </c>
      <c r="H31" s="15">
        <v>44701.188888888886</v>
      </c>
      <c r="I31" s="8" t="s">
        <v>30</v>
      </c>
      <c r="J31" s="23">
        <v>44701.555555555555</v>
      </c>
      <c r="K31" s="15">
        <v>44701.555555555555</v>
      </c>
      <c r="L31" s="14" t="str">
        <f t="shared" si="3"/>
        <v>0.300</v>
      </c>
      <c r="M31" s="14" t="str">
        <f t="shared" si="4"/>
        <v>2.00</v>
      </c>
      <c r="N31" s="12">
        <v>1</v>
      </c>
      <c r="O31" s="12" t="s">
        <v>27</v>
      </c>
      <c r="P31" s="12" t="s">
        <v>28</v>
      </c>
      <c r="S31" s="13" t="s">
        <v>53</v>
      </c>
      <c r="T31" s="13">
        <v>2.9999999999999997E-4</v>
      </c>
      <c r="U31" s="13">
        <f t="shared" si="5"/>
        <v>3</v>
      </c>
      <c r="V31" s="13">
        <f t="shared" si="6"/>
        <v>1</v>
      </c>
      <c r="W31" s="13">
        <v>2E-3</v>
      </c>
      <c r="X31" s="13">
        <f t="shared" si="7"/>
        <v>2</v>
      </c>
      <c r="Y31" s="13">
        <f t="shared" si="8"/>
        <v>-1</v>
      </c>
    </row>
    <row r="32" spans="2:25" ht="14.25" customHeight="1" x14ac:dyDescent="0.3">
      <c r="B32" s="8" t="str">
        <f t="shared" si="0"/>
        <v>CHS-1-H C-118-WC2-P</v>
      </c>
      <c r="C32" s="12" t="s">
        <v>27</v>
      </c>
      <c r="D32" s="8" t="s">
        <v>142</v>
      </c>
      <c r="E32" s="8" t="str">
        <f t="shared" si="1"/>
        <v>PAS</v>
      </c>
      <c r="F32" s="8" t="str">
        <f t="shared" si="2"/>
        <v>NJDEP 15001</v>
      </c>
      <c r="G32" s="21">
        <v>44701.19027777778</v>
      </c>
      <c r="H32" s="15">
        <v>44701.19027777778</v>
      </c>
      <c r="I32" s="8" t="s">
        <v>30</v>
      </c>
      <c r="J32" s="23">
        <v>44701.557638888888</v>
      </c>
      <c r="K32" s="15">
        <v>44701.557638888888</v>
      </c>
      <c r="L32" s="14" t="str">
        <f t="shared" si="3"/>
        <v>0.300</v>
      </c>
      <c r="M32" s="14" t="str">
        <f t="shared" si="4"/>
        <v>2.00</v>
      </c>
      <c r="N32" s="12">
        <v>1</v>
      </c>
      <c r="O32" s="12" t="s">
        <v>27</v>
      </c>
      <c r="P32" s="12" t="s">
        <v>28</v>
      </c>
      <c r="S32" s="13" t="s">
        <v>54</v>
      </c>
      <c r="T32" s="13">
        <v>2.9999999999999997E-4</v>
      </c>
      <c r="U32" s="13">
        <f t="shared" si="5"/>
        <v>3</v>
      </c>
      <c r="V32" s="13">
        <f t="shared" si="6"/>
        <v>1</v>
      </c>
      <c r="W32" s="13">
        <v>2E-3</v>
      </c>
      <c r="X32" s="13">
        <f t="shared" si="7"/>
        <v>2</v>
      </c>
      <c r="Y32" s="13">
        <f t="shared" si="8"/>
        <v>-1</v>
      </c>
    </row>
    <row r="33" spans="2:25" ht="14.25" customHeight="1" x14ac:dyDescent="0.3">
      <c r="B33" s="8" t="str">
        <f t="shared" si="0"/>
        <v>CHS-1-H C-118-BT-P</v>
      </c>
      <c r="C33" s="12" t="s">
        <v>27</v>
      </c>
      <c r="D33" s="8" t="s">
        <v>143</v>
      </c>
      <c r="E33" s="8" t="str">
        <f t="shared" si="1"/>
        <v>PAS</v>
      </c>
      <c r="F33" s="8" t="str">
        <f t="shared" si="2"/>
        <v>NJDEP 15001</v>
      </c>
      <c r="G33" s="21">
        <v>44701.190972222219</v>
      </c>
      <c r="H33" s="15">
        <v>44701.190972222219</v>
      </c>
      <c r="I33" s="8" t="s">
        <v>30</v>
      </c>
      <c r="J33" s="23">
        <v>44701.560416666667</v>
      </c>
      <c r="K33" s="15">
        <v>44701.560416666667</v>
      </c>
      <c r="L33" s="14" t="str">
        <f t="shared" si="3"/>
        <v>0.230</v>
      </c>
      <c r="M33" s="14" t="str">
        <f t="shared" si="4"/>
        <v>2.00</v>
      </c>
      <c r="N33" s="12">
        <v>1</v>
      </c>
      <c r="O33" s="12" t="s">
        <v>27</v>
      </c>
      <c r="P33" s="12" t="s">
        <v>28</v>
      </c>
      <c r="S33" s="13" t="s">
        <v>55</v>
      </c>
      <c r="T33" s="13">
        <v>2.3000000000000001E-4</v>
      </c>
      <c r="U33" s="13">
        <f t="shared" si="5"/>
        <v>3</v>
      </c>
      <c r="V33" s="13">
        <f t="shared" si="6"/>
        <v>2</v>
      </c>
      <c r="W33" s="13">
        <v>2E-3</v>
      </c>
      <c r="X33" s="13">
        <f t="shared" si="7"/>
        <v>2</v>
      </c>
      <c r="Y33" s="13">
        <f t="shared" si="8"/>
        <v>-1</v>
      </c>
    </row>
    <row r="34" spans="2:25" ht="14.25" customHeight="1" x14ac:dyDescent="0.3">
      <c r="B34" s="8" t="str">
        <f t="shared" si="0"/>
        <v>CHS-1-Kit B-124-FP1-P</v>
      </c>
      <c r="C34" s="12" t="s">
        <v>27</v>
      </c>
      <c r="D34" s="8" t="s">
        <v>144</v>
      </c>
      <c r="E34" s="8" t="str">
        <f t="shared" si="1"/>
        <v>PAS</v>
      </c>
      <c r="F34" s="8" t="str">
        <f t="shared" si="2"/>
        <v>NJDEP 15001</v>
      </c>
      <c r="G34" s="21">
        <v>44701.192361111112</v>
      </c>
      <c r="H34" s="15">
        <v>44701.192361111112</v>
      </c>
      <c r="I34" s="8" t="s">
        <v>30</v>
      </c>
      <c r="J34" s="23">
        <v>44701.5625</v>
      </c>
      <c r="K34" s="15">
        <v>44701.5625</v>
      </c>
      <c r="L34" s="14" t="str">
        <f t="shared" si="3"/>
        <v>0.300</v>
      </c>
      <c r="M34" s="14" t="str">
        <f t="shared" si="4"/>
        <v>2.00</v>
      </c>
      <c r="N34" s="12">
        <v>1</v>
      </c>
      <c r="O34" s="12" t="s">
        <v>27</v>
      </c>
      <c r="P34" s="12" t="s">
        <v>28</v>
      </c>
      <c r="S34" s="13" t="s">
        <v>56</v>
      </c>
      <c r="T34" s="13">
        <v>2.9999999999999997E-4</v>
      </c>
      <c r="U34" s="13">
        <f t="shared" si="5"/>
        <v>3</v>
      </c>
      <c r="V34" s="13">
        <f t="shared" si="6"/>
        <v>1</v>
      </c>
      <c r="W34" s="13">
        <v>2E-3</v>
      </c>
      <c r="X34" s="13">
        <f t="shared" si="7"/>
        <v>2</v>
      </c>
      <c r="Y34" s="13">
        <f t="shared" si="8"/>
        <v>-1</v>
      </c>
    </row>
    <row r="35" spans="2:25" ht="14.25" customHeight="1" x14ac:dyDescent="0.3">
      <c r="B35" s="8" t="str">
        <f t="shared" si="0"/>
        <v>CHS-1-Kit B-124-FP2-P</v>
      </c>
      <c r="C35" s="12" t="s">
        <v>27</v>
      </c>
      <c r="D35" s="8" t="s">
        <v>145</v>
      </c>
      <c r="E35" s="8" t="str">
        <f t="shared" si="1"/>
        <v>PAS</v>
      </c>
      <c r="F35" s="8" t="str">
        <f t="shared" si="2"/>
        <v>NJDEP 15001</v>
      </c>
      <c r="G35" s="21">
        <v>44701.193055555559</v>
      </c>
      <c r="H35" s="15">
        <v>44701.193055555559</v>
      </c>
      <c r="I35" s="8" t="s">
        <v>30</v>
      </c>
      <c r="J35" s="23">
        <v>44701.56527777778</v>
      </c>
      <c r="K35" s="15">
        <v>44701.56527777778</v>
      </c>
      <c r="L35" s="14" t="str">
        <f t="shared" si="3"/>
        <v>0.520</v>
      </c>
      <c r="M35" s="14" t="str">
        <f t="shared" si="4"/>
        <v>2.00</v>
      </c>
      <c r="N35" s="12">
        <v>1</v>
      </c>
      <c r="O35" s="12" t="s">
        <v>27</v>
      </c>
      <c r="P35" s="12" t="s">
        <v>28</v>
      </c>
      <c r="S35" s="13" t="s">
        <v>57</v>
      </c>
      <c r="T35" s="13">
        <v>5.1999999999999995E-4</v>
      </c>
      <c r="U35" s="13">
        <f t="shared" si="5"/>
        <v>3</v>
      </c>
      <c r="V35" s="13">
        <f t="shared" si="6"/>
        <v>2</v>
      </c>
      <c r="W35" s="13">
        <v>2E-3</v>
      </c>
      <c r="X35" s="13">
        <f t="shared" si="7"/>
        <v>2</v>
      </c>
      <c r="Y35" s="13">
        <f t="shared" si="8"/>
        <v>-1</v>
      </c>
    </row>
    <row r="36" spans="2:25" ht="14.25" customHeight="1" x14ac:dyDescent="0.3">
      <c r="B36" s="26" t="str">
        <f t="shared" si="0"/>
        <v>CHS-1-Kit B-124-KT1-P</v>
      </c>
      <c r="C36" s="27" t="s">
        <v>27</v>
      </c>
      <c r="D36" s="26" t="s">
        <v>146</v>
      </c>
      <c r="E36" s="26" t="str">
        <f t="shared" si="1"/>
        <v>PAS</v>
      </c>
      <c r="F36" s="26" t="str">
        <f t="shared" si="2"/>
        <v>NJDEP 15001</v>
      </c>
      <c r="G36" s="28">
        <v>44701.193055555559</v>
      </c>
      <c r="H36" s="29">
        <v>44701.193055555559</v>
      </c>
      <c r="I36" s="26" t="s">
        <v>30</v>
      </c>
      <c r="J36" s="28">
        <v>44701.574999999997</v>
      </c>
      <c r="K36" s="29">
        <v>44701.574999999997</v>
      </c>
      <c r="L36" s="30" t="str">
        <f t="shared" si="3"/>
        <v>109</v>
      </c>
      <c r="M36" s="31" t="str">
        <f t="shared" si="4"/>
        <v>16.0</v>
      </c>
      <c r="N36" s="27">
        <v>8</v>
      </c>
      <c r="O36" s="27" t="s">
        <v>27</v>
      </c>
      <c r="P36" s="27"/>
      <c r="S36" s="13" t="s">
        <v>58</v>
      </c>
      <c r="T36" s="13">
        <v>0.109</v>
      </c>
      <c r="U36" s="13">
        <f t="shared" si="5"/>
        <v>0</v>
      </c>
      <c r="V36" s="13">
        <f t="shared" si="6"/>
        <v>-1</v>
      </c>
      <c r="W36" s="13">
        <v>1.6E-2</v>
      </c>
      <c r="X36" s="13">
        <f t="shared" si="7"/>
        <v>1</v>
      </c>
      <c r="Y36" s="13">
        <f t="shared" si="8"/>
        <v>-1</v>
      </c>
    </row>
    <row r="37" spans="2:25" ht="14.25" customHeight="1" x14ac:dyDescent="0.3">
      <c r="B37" s="8" t="str">
        <f t="shared" si="0"/>
        <v>CHS-1-Kit B-124-KT2-P</v>
      </c>
      <c r="C37" s="12" t="s">
        <v>27</v>
      </c>
      <c r="D37" s="8" t="s">
        <v>147</v>
      </c>
      <c r="E37" s="8" t="str">
        <f t="shared" si="1"/>
        <v>PAS</v>
      </c>
      <c r="F37" s="8" t="str">
        <f t="shared" si="2"/>
        <v>NJDEP 15001</v>
      </c>
      <c r="G37" s="21">
        <v>44701.193749999999</v>
      </c>
      <c r="H37" s="15">
        <v>44701.193749999999</v>
      </c>
      <c r="I37" s="8" t="s">
        <v>30</v>
      </c>
      <c r="J37" s="23">
        <v>44701.582638888889</v>
      </c>
      <c r="K37" s="15">
        <v>44701.582638888889</v>
      </c>
      <c r="L37" s="14" t="str">
        <f t="shared" si="3"/>
        <v>0.660</v>
      </c>
      <c r="M37" s="14" t="str">
        <f t="shared" si="4"/>
        <v>2.00</v>
      </c>
      <c r="N37" s="12">
        <v>1</v>
      </c>
      <c r="O37" s="12" t="s">
        <v>27</v>
      </c>
      <c r="P37" s="12" t="s">
        <v>28</v>
      </c>
      <c r="S37" s="13" t="s">
        <v>59</v>
      </c>
      <c r="T37" s="13">
        <v>6.6E-4</v>
      </c>
      <c r="U37" s="13">
        <f t="shared" si="5"/>
        <v>3</v>
      </c>
      <c r="V37" s="13">
        <f t="shared" si="6"/>
        <v>2</v>
      </c>
      <c r="W37" s="13">
        <v>2E-3</v>
      </c>
      <c r="X37" s="13">
        <f t="shared" si="7"/>
        <v>2</v>
      </c>
      <c r="Y37" s="13">
        <f t="shared" si="8"/>
        <v>-1</v>
      </c>
    </row>
    <row r="38" spans="2:25" ht="14.25" customHeight="1" x14ac:dyDescent="0.3">
      <c r="B38" s="8" t="str">
        <f t="shared" si="0"/>
        <v>CHS-1-H B-114-WC1-P</v>
      </c>
      <c r="C38" s="12" t="s">
        <v>27</v>
      </c>
      <c r="D38" s="8" t="s">
        <v>148</v>
      </c>
      <c r="E38" s="8" t="str">
        <f t="shared" si="1"/>
        <v>PAS</v>
      </c>
      <c r="F38" s="8" t="str">
        <f t="shared" si="2"/>
        <v>NJDEP 15001</v>
      </c>
      <c r="G38" s="21">
        <v>44701.194444444445</v>
      </c>
      <c r="H38" s="15">
        <v>44701.194444444445</v>
      </c>
      <c r="I38" s="8" t="s">
        <v>30</v>
      </c>
      <c r="J38" s="23">
        <v>44701.584722222222</v>
      </c>
      <c r="K38" s="15">
        <v>44701.584722222222</v>
      </c>
      <c r="L38" s="14" t="str">
        <f t="shared" si="3"/>
        <v>0.660</v>
      </c>
      <c r="M38" s="14" t="str">
        <f t="shared" si="4"/>
        <v>2.00</v>
      </c>
      <c r="N38" s="12">
        <v>1</v>
      </c>
      <c r="O38" s="12" t="s">
        <v>27</v>
      </c>
      <c r="P38" s="12" t="s">
        <v>28</v>
      </c>
      <c r="S38" s="13" t="s">
        <v>60</v>
      </c>
      <c r="T38" s="13">
        <v>6.6E-4</v>
      </c>
      <c r="U38" s="13">
        <f t="shared" si="5"/>
        <v>3</v>
      </c>
      <c r="V38" s="13">
        <f t="shared" si="6"/>
        <v>2</v>
      </c>
      <c r="W38" s="13">
        <v>2E-3</v>
      </c>
      <c r="X38" s="13">
        <f t="shared" si="7"/>
        <v>2</v>
      </c>
      <c r="Y38" s="13">
        <f t="shared" si="8"/>
        <v>-1</v>
      </c>
    </row>
    <row r="39" spans="2:25" ht="14.25" customHeight="1" x14ac:dyDescent="0.3">
      <c r="B39" s="8" t="str">
        <f t="shared" si="0"/>
        <v>CHS-1-H B-114-WC2-P</v>
      </c>
      <c r="C39" s="12" t="s">
        <v>27</v>
      </c>
      <c r="D39" s="8" t="s">
        <v>149</v>
      </c>
      <c r="E39" s="8" t="str">
        <f t="shared" si="1"/>
        <v>PAS</v>
      </c>
      <c r="F39" s="8" t="str">
        <f t="shared" si="2"/>
        <v>NJDEP 15001</v>
      </c>
      <c r="G39" s="21">
        <v>44701.195833333331</v>
      </c>
      <c r="H39" s="15">
        <v>44701.195833333331</v>
      </c>
      <c r="I39" s="8" t="s">
        <v>30</v>
      </c>
      <c r="J39" s="23">
        <v>44701.587500000001</v>
      </c>
      <c r="K39" s="15">
        <v>44701.587500000001</v>
      </c>
      <c r="L39" s="14" t="str">
        <f t="shared" si="3"/>
        <v>0.300</v>
      </c>
      <c r="M39" s="14" t="str">
        <f t="shared" si="4"/>
        <v>2.00</v>
      </c>
      <c r="N39" s="12">
        <v>1</v>
      </c>
      <c r="O39" s="12" t="s">
        <v>27</v>
      </c>
      <c r="P39" s="12" t="s">
        <v>28</v>
      </c>
      <c r="S39" s="13" t="s">
        <v>61</v>
      </c>
      <c r="T39" s="13">
        <v>2.9999999999999997E-4</v>
      </c>
      <c r="U39" s="13">
        <f t="shared" si="5"/>
        <v>3</v>
      </c>
      <c r="V39" s="13">
        <f t="shared" si="6"/>
        <v>1</v>
      </c>
      <c r="W39" s="13">
        <v>2E-3</v>
      </c>
      <c r="X39" s="13">
        <f t="shared" si="7"/>
        <v>2</v>
      </c>
      <c r="Y39" s="13">
        <f t="shared" si="8"/>
        <v>-1</v>
      </c>
    </row>
    <row r="40" spans="2:25" ht="14.25" customHeight="1" x14ac:dyDescent="0.3">
      <c r="B40" s="8" t="str">
        <f t="shared" si="0"/>
        <v>CHS-1-H B-114-BT-P</v>
      </c>
      <c r="C40" s="12" t="s">
        <v>27</v>
      </c>
      <c r="D40" s="8" t="s">
        <v>150</v>
      </c>
      <c r="E40" s="8" t="str">
        <f t="shared" si="1"/>
        <v>PAS</v>
      </c>
      <c r="F40" s="8" t="str">
        <f t="shared" si="2"/>
        <v>NJDEP 15001</v>
      </c>
      <c r="G40" s="21">
        <v>44701.195833333331</v>
      </c>
      <c r="H40" s="15">
        <v>44701.195833333331</v>
      </c>
      <c r="I40" s="8" t="s">
        <v>30</v>
      </c>
      <c r="J40" s="23">
        <v>44701.589583333334</v>
      </c>
      <c r="K40" s="15">
        <v>44701.589583333334</v>
      </c>
      <c r="L40" s="14" t="str">
        <f t="shared" si="3"/>
        <v>0.450</v>
      </c>
      <c r="M40" s="14" t="str">
        <f t="shared" si="4"/>
        <v>2.00</v>
      </c>
      <c r="N40" s="12">
        <v>1</v>
      </c>
      <c r="O40" s="12" t="s">
        <v>27</v>
      </c>
      <c r="P40" s="12" t="s">
        <v>28</v>
      </c>
      <c r="S40" s="13" t="s">
        <v>62</v>
      </c>
      <c r="T40" s="13">
        <v>4.4999999999999999E-4</v>
      </c>
      <c r="U40" s="13">
        <f t="shared" si="5"/>
        <v>3</v>
      </c>
      <c r="V40" s="13">
        <f t="shared" si="6"/>
        <v>2</v>
      </c>
      <c r="W40" s="13">
        <v>2E-3</v>
      </c>
      <c r="X40" s="13">
        <f t="shared" si="7"/>
        <v>2</v>
      </c>
      <c r="Y40" s="13">
        <f t="shared" si="8"/>
        <v>-1</v>
      </c>
    </row>
    <row r="41" spans="2:25" ht="14.25" customHeight="1" x14ac:dyDescent="0.3">
      <c r="B41" s="8" t="str">
        <f t="shared" si="0"/>
        <v>CHS-1-BLR-WC1-P</v>
      </c>
      <c r="C41" s="12" t="s">
        <v>27</v>
      </c>
      <c r="D41" s="8" t="s">
        <v>151</v>
      </c>
      <c r="E41" s="8" t="str">
        <f t="shared" si="1"/>
        <v>PAS</v>
      </c>
      <c r="F41" s="8" t="str">
        <f t="shared" si="2"/>
        <v>NJDEP 15001</v>
      </c>
      <c r="G41" s="21">
        <v>44701.195833333331</v>
      </c>
      <c r="H41" s="15">
        <v>44701.195833333331</v>
      </c>
      <c r="I41" s="8" t="s">
        <v>30</v>
      </c>
      <c r="J41" s="23">
        <v>44701.592361111114</v>
      </c>
      <c r="K41" s="15">
        <v>44701.592361111114</v>
      </c>
      <c r="L41" s="14" t="str">
        <f t="shared" si="3"/>
        <v>0.520</v>
      </c>
      <c r="M41" s="14" t="str">
        <f t="shared" si="4"/>
        <v>2.00</v>
      </c>
      <c r="N41" s="12">
        <v>1</v>
      </c>
      <c r="O41" s="12" t="s">
        <v>27</v>
      </c>
      <c r="P41" s="12" t="s">
        <v>28</v>
      </c>
      <c r="S41" s="13" t="s">
        <v>63</v>
      </c>
      <c r="T41" s="13">
        <v>5.1999999999999995E-4</v>
      </c>
      <c r="U41" s="13">
        <f t="shared" si="5"/>
        <v>3</v>
      </c>
      <c r="V41" s="13">
        <f t="shared" si="6"/>
        <v>2</v>
      </c>
      <c r="W41" s="13">
        <v>2E-3</v>
      </c>
      <c r="X41" s="13">
        <f t="shared" si="7"/>
        <v>2</v>
      </c>
      <c r="Y41" s="13">
        <f t="shared" si="8"/>
        <v>-1</v>
      </c>
    </row>
    <row r="42" spans="2:25" ht="14.25" customHeight="1" x14ac:dyDescent="0.3">
      <c r="B42" s="8" t="str">
        <f t="shared" si="0"/>
        <v>CHS-1-BLR-WC2-P</v>
      </c>
      <c r="C42" s="12" t="s">
        <v>27</v>
      </c>
      <c r="D42" s="8" t="s">
        <v>152</v>
      </c>
      <c r="E42" s="8" t="str">
        <f t="shared" si="1"/>
        <v>PAS</v>
      </c>
      <c r="F42" s="8" t="str">
        <f t="shared" si="2"/>
        <v>NJDEP 15001</v>
      </c>
      <c r="G42" s="21">
        <v>44701.196527777778</v>
      </c>
      <c r="H42" s="15">
        <v>44701.196527777778</v>
      </c>
      <c r="I42" s="8" t="s">
        <v>30</v>
      </c>
      <c r="J42" s="23">
        <v>44701.595138888886</v>
      </c>
      <c r="K42" s="15">
        <v>44701.595138888886</v>
      </c>
      <c r="L42" s="14" t="str">
        <f t="shared" si="3"/>
        <v>0.370</v>
      </c>
      <c r="M42" s="14" t="str">
        <f t="shared" si="4"/>
        <v>2.00</v>
      </c>
      <c r="N42" s="12">
        <v>1</v>
      </c>
      <c r="O42" s="12" t="s">
        <v>27</v>
      </c>
      <c r="P42" s="12" t="s">
        <v>28</v>
      </c>
      <c r="S42" s="13" t="s">
        <v>64</v>
      </c>
      <c r="T42" s="13">
        <v>3.6999999999999999E-4</v>
      </c>
      <c r="U42" s="13">
        <f t="shared" si="5"/>
        <v>3</v>
      </c>
      <c r="V42" s="13">
        <f t="shared" si="6"/>
        <v>2</v>
      </c>
      <c r="W42" s="13">
        <v>2E-3</v>
      </c>
      <c r="X42" s="13">
        <f t="shared" si="7"/>
        <v>2</v>
      </c>
      <c r="Y42" s="13">
        <f t="shared" si="8"/>
        <v>-1</v>
      </c>
    </row>
    <row r="43" spans="2:25" ht="14.25" customHeight="1" x14ac:dyDescent="0.3">
      <c r="B43" s="8" t="str">
        <f t="shared" si="0"/>
        <v>CHS-1-BLR-BT-P</v>
      </c>
      <c r="C43" s="12" t="s">
        <v>27</v>
      </c>
      <c r="D43" s="8" t="s">
        <v>153</v>
      </c>
      <c r="E43" s="8" t="str">
        <f t="shared" si="1"/>
        <v>PAS</v>
      </c>
      <c r="F43" s="8" t="str">
        <f t="shared" si="2"/>
        <v>NJDEP 15001</v>
      </c>
      <c r="G43" s="21">
        <v>44701.197222222225</v>
      </c>
      <c r="H43" s="15">
        <v>44701.197222222225</v>
      </c>
      <c r="I43" s="8" t="s">
        <v>30</v>
      </c>
      <c r="J43" s="23">
        <v>44701.609722222223</v>
      </c>
      <c r="K43" s="15">
        <v>44701.609722222223</v>
      </c>
      <c r="L43" s="14" t="str">
        <f t="shared" si="3"/>
        <v>0.092</v>
      </c>
      <c r="M43" s="14" t="str">
        <f t="shared" si="4"/>
        <v>2.00</v>
      </c>
      <c r="N43" s="12">
        <v>1</v>
      </c>
      <c r="O43" s="12" t="s">
        <v>27</v>
      </c>
      <c r="P43" s="12" t="s">
        <v>28</v>
      </c>
      <c r="S43" s="13" t="s">
        <v>65</v>
      </c>
      <c r="T43" s="13">
        <v>9.2E-5</v>
      </c>
      <c r="U43" s="13">
        <f t="shared" si="5"/>
        <v>4</v>
      </c>
      <c r="V43" s="13">
        <f t="shared" si="6"/>
        <v>3</v>
      </c>
      <c r="W43" s="13">
        <v>2E-3</v>
      </c>
      <c r="X43" s="13">
        <f t="shared" si="7"/>
        <v>2</v>
      </c>
      <c r="Y43" s="13">
        <f t="shared" si="8"/>
        <v>-1</v>
      </c>
    </row>
    <row r="44" spans="2:25" ht="14.25" customHeight="1" x14ac:dyDescent="0.3">
      <c r="B44" s="8" t="str">
        <f t="shared" si="0"/>
        <v>CHS-1-H B-114C-WC1-P</v>
      </c>
      <c r="C44" s="12" t="s">
        <v>27</v>
      </c>
      <c r="D44" s="8" t="s">
        <v>154</v>
      </c>
      <c r="E44" s="8" t="str">
        <f t="shared" si="1"/>
        <v>PAS</v>
      </c>
      <c r="F44" s="8" t="str">
        <f t="shared" si="2"/>
        <v>NJDEP 15001</v>
      </c>
      <c r="G44" s="21">
        <v>44701.197916666664</v>
      </c>
      <c r="H44" s="15">
        <v>44701.197916666664</v>
      </c>
      <c r="I44" s="8" t="s">
        <v>30</v>
      </c>
      <c r="J44" s="23">
        <v>44701.617361111108</v>
      </c>
      <c r="K44" s="15">
        <v>44701.617361111108</v>
      </c>
      <c r="L44" s="14" t="str">
        <f t="shared" si="3"/>
        <v>0.021</v>
      </c>
      <c r="M44" s="14" t="str">
        <f t="shared" si="4"/>
        <v>2.00</v>
      </c>
      <c r="N44" s="12">
        <v>1</v>
      </c>
      <c r="O44" s="12" t="s">
        <v>27</v>
      </c>
      <c r="P44" s="12" t="s">
        <v>28</v>
      </c>
      <c r="S44" s="13" t="s">
        <v>66</v>
      </c>
      <c r="T44" s="13">
        <v>2.0999999999999999E-5</v>
      </c>
      <c r="U44" s="13">
        <f t="shared" si="5"/>
        <v>4</v>
      </c>
      <c r="V44" s="13">
        <f t="shared" si="6"/>
        <v>3</v>
      </c>
      <c r="W44" s="13">
        <v>2E-3</v>
      </c>
      <c r="X44" s="13">
        <f t="shared" si="7"/>
        <v>2</v>
      </c>
      <c r="Y44" s="13">
        <f t="shared" si="8"/>
        <v>-1</v>
      </c>
    </row>
    <row r="45" spans="2:25" ht="14.25" customHeight="1" x14ac:dyDescent="0.3">
      <c r="B45" s="8" t="str">
        <f t="shared" si="0"/>
        <v>CHS-1-H B-114C-WC2-P</v>
      </c>
      <c r="C45" s="12" t="s">
        <v>27</v>
      </c>
      <c r="D45" s="8" t="s">
        <v>155</v>
      </c>
      <c r="E45" s="8" t="str">
        <f t="shared" si="1"/>
        <v>PAS</v>
      </c>
      <c r="F45" s="8" t="str">
        <f t="shared" si="2"/>
        <v>NJDEP 15001</v>
      </c>
      <c r="G45" s="21">
        <v>44701.198611111111</v>
      </c>
      <c r="H45" s="15">
        <v>44701.198611111111</v>
      </c>
      <c r="I45" s="8" t="s">
        <v>30</v>
      </c>
      <c r="J45" s="23">
        <v>44701.619444444441</v>
      </c>
      <c r="K45" s="15">
        <v>44701.619444444441</v>
      </c>
      <c r="L45" s="14" t="str">
        <f t="shared" si="3"/>
        <v>-0.05</v>
      </c>
      <c r="M45" s="14" t="str">
        <f t="shared" si="4"/>
        <v>2.00</v>
      </c>
      <c r="N45" s="12">
        <v>1</v>
      </c>
      <c r="O45" s="12" t="s">
        <v>27</v>
      </c>
      <c r="P45" s="12" t="s">
        <v>28</v>
      </c>
      <c r="S45" s="13" t="s">
        <v>67</v>
      </c>
      <c r="T45" s="13">
        <v>-5.0000000000000002E-5</v>
      </c>
      <c r="U45" s="13">
        <f t="shared" si="5"/>
        <v>2</v>
      </c>
      <c r="V45" s="13">
        <f t="shared" si="6"/>
        <v>2</v>
      </c>
      <c r="W45" s="13">
        <v>2E-3</v>
      </c>
      <c r="X45" s="13">
        <f t="shared" si="7"/>
        <v>2</v>
      </c>
      <c r="Y45" s="13">
        <f t="shared" si="8"/>
        <v>-1</v>
      </c>
    </row>
    <row r="46" spans="2:25" ht="14.25" customHeight="1" x14ac:dyDescent="0.3">
      <c r="B46" s="8" t="str">
        <f t="shared" si="0"/>
        <v>CHS-1-H B-114C-BT-P</v>
      </c>
      <c r="C46" s="12" t="s">
        <v>27</v>
      </c>
      <c r="D46" s="8" t="s">
        <v>156</v>
      </c>
      <c r="E46" s="8" t="str">
        <f t="shared" si="1"/>
        <v>PAS</v>
      </c>
      <c r="F46" s="8" t="str">
        <f t="shared" si="2"/>
        <v>NJDEP 15001</v>
      </c>
      <c r="G46" s="21">
        <v>44701.199305555558</v>
      </c>
      <c r="H46" s="15">
        <v>44701.199305555558</v>
      </c>
      <c r="I46" s="8" t="s">
        <v>30</v>
      </c>
      <c r="J46" s="23">
        <v>44701.62222222222</v>
      </c>
      <c r="K46" s="15">
        <v>44701.62222222222</v>
      </c>
      <c r="L46" s="14" t="str">
        <f t="shared" si="3"/>
        <v>0.021</v>
      </c>
      <c r="M46" s="14" t="str">
        <f t="shared" si="4"/>
        <v>2.00</v>
      </c>
      <c r="N46" s="12">
        <v>1</v>
      </c>
      <c r="O46" s="12" t="s">
        <v>27</v>
      </c>
      <c r="P46" s="12" t="s">
        <v>28</v>
      </c>
      <c r="S46" s="13" t="s">
        <v>68</v>
      </c>
      <c r="T46" s="13">
        <v>2.0999999999999999E-5</v>
      </c>
      <c r="U46" s="13">
        <f t="shared" si="5"/>
        <v>4</v>
      </c>
      <c r="V46" s="13">
        <f t="shared" si="6"/>
        <v>3</v>
      </c>
      <c r="W46" s="13">
        <v>2E-3</v>
      </c>
      <c r="X46" s="13">
        <f t="shared" si="7"/>
        <v>2</v>
      </c>
      <c r="Y46" s="13">
        <f t="shared" si="8"/>
        <v>-1</v>
      </c>
    </row>
    <row r="47" spans="2:25" ht="14.25" customHeight="1" x14ac:dyDescent="0.3">
      <c r="B47" s="8" t="str">
        <f t="shared" si="0"/>
        <v>CHS-1-GLR-WC1-P</v>
      </c>
      <c r="C47" s="12" t="s">
        <v>27</v>
      </c>
      <c r="D47" s="8" t="s">
        <v>157</v>
      </c>
      <c r="E47" s="8" t="str">
        <f t="shared" si="1"/>
        <v>PAS</v>
      </c>
      <c r="F47" s="8" t="str">
        <f t="shared" si="2"/>
        <v>NJDEP 15001</v>
      </c>
      <c r="G47" s="21">
        <v>44701.2</v>
      </c>
      <c r="H47" s="15">
        <v>44701.2</v>
      </c>
      <c r="I47" s="8" t="s">
        <v>30</v>
      </c>
      <c r="J47" s="23">
        <v>44701.625</v>
      </c>
      <c r="K47" s="15">
        <v>44701.625</v>
      </c>
      <c r="L47" s="14" t="str">
        <f t="shared" si="3"/>
        <v>0.160</v>
      </c>
      <c r="M47" s="14" t="str">
        <f t="shared" si="4"/>
        <v>2.00</v>
      </c>
      <c r="N47" s="12">
        <v>1</v>
      </c>
      <c r="O47" s="12" t="s">
        <v>27</v>
      </c>
      <c r="P47" s="12" t="s">
        <v>28</v>
      </c>
      <c r="S47" s="13" t="s">
        <v>69</v>
      </c>
      <c r="T47" s="13">
        <v>1.6000000000000001E-4</v>
      </c>
      <c r="U47" s="13">
        <f t="shared" si="5"/>
        <v>3</v>
      </c>
      <c r="V47" s="13">
        <f t="shared" si="6"/>
        <v>2</v>
      </c>
      <c r="W47" s="13">
        <v>2E-3</v>
      </c>
      <c r="X47" s="13">
        <f t="shared" si="7"/>
        <v>2</v>
      </c>
      <c r="Y47" s="13">
        <f t="shared" si="8"/>
        <v>-1</v>
      </c>
    </row>
    <row r="48" spans="2:25" ht="14.25" customHeight="1" x14ac:dyDescent="0.3">
      <c r="B48" s="8" t="str">
        <f t="shared" si="0"/>
        <v>CHS-1-GLR-WC2-P</v>
      </c>
      <c r="C48" s="12" t="s">
        <v>27</v>
      </c>
      <c r="D48" s="8" t="s">
        <v>158</v>
      </c>
      <c r="E48" s="8" t="str">
        <f t="shared" si="1"/>
        <v>PAS</v>
      </c>
      <c r="F48" s="8" t="str">
        <f t="shared" si="2"/>
        <v>NJDEP 15001</v>
      </c>
      <c r="G48" s="21">
        <v>44701.200694444444</v>
      </c>
      <c r="H48" s="15">
        <v>44701.200694444444</v>
      </c>
      <c r="I48" s="8" t="s">
        <v>30</v>
      </c>
      <c r="J48" s="23">
        <v>44701.627083333333</v>
      </c>
      <c r="K48" s="15">
        <v>44701.627083333333</v>
      </c>
      <c r="L48" s="14" t="str">
        <f t="shared" si="3"/>
        <v>0.230</v>
      </c>
      <c r="M48" s="14" t="str">
        <f t="shared" si="4"/>
        <v>2.00</v>
      </c>
      <c r="N48" s="12">
        <v>1</v>
      </c>
      <c r="O48" s="12" t="s">
        <v>27</v>
      </c>
      <c r="P48" s="12" t="s">
        <v>28</v>
      </c>
      <c r="S48" s="13" t="s">
        <v>70</v>
      </c>
      <c r="T48" s="13">
        <v>2.3000000000000001E-4</v>
      </c>
      <c r="U48" s="13">
        <f t="shared" si="5"/>
        <v>3</v>
      </c>
      <c r="V48" s="13">
        <f t="shared" si="6"/>
        <v>2</v>
      </c>
      <c r="W48" s="13">
        <v>2E-3</v>
      </c>
      <c r="X48" s="13">
        <f t="shared" si="7"/>
        <v>2</v>
      </c>
      <c r="Y48" s="13">
        <f t="shared" si="8"/>
        <v>-1</v>
      </c>
    </row>
    <row r="49" spans="2:25" ht="14.25" customHeight="1" x14ac:dyDescent="0.3">
      <c r="B49" s="8" t="str">
        <f t="shared" si="0"/>
        <v>CHS-1-GLR-BT-P</v>
      </c>
      <c r="C49" s="12" t="s">
        <v>27</v>
      </c>
      <c r="D49" s="8" t="s">
        <v>159</v>
      </c>
      <c r="E49" s="8" t="str">
        <f t="shared" si="1"/>
        <v>PAS</v>
      </c>
      <c r="F49" s="8" t="str">
        <f t="shared" si="2"/>
        <v>NJDEP 15001</v>
      </c>
      <c r="G49" s="21">
        <v>44701.201388888891</v>
      </c>
      <c r="H49" s="15">
        <v>44701.201388888891</v>
      </c>
      <c r="I49" s="8" t="s">
        <v>30</v>
      </c>
      <c r="J49" s="23">
        <v>44701.629861111112</v>
      </c>
      <c r="K49" s="15">
        <v>44701.629861111112</v>
      </c>
      <c r="L49" s="14" t="str">
        <f t="shared" si="3"/>
        <v>0.450</v>
      </c>
      <c r="M49" s="14" t="str">
        <f t="shared" si="4"/>
        <v>2.00</v>
      </c>
      <c r="N49" s="12">
        <v>1</v>
      </c>
      <c r="O49" s="12" t="s">
        <v>27</v>
      </c>
      <c r="P49" s="12" t="s">
        <v>28</v>
      </c>
      <c r="S49" s="13" t="s">
        <v>71</v>
      </c>
      <c r="T49" s="13">
        <v>4.4999999999999999E-4</v>
      </c>
      <c r="U49" s="13">
        <f t="shared" si="5"/>
        <v>3</v>
      </c>
      <c r="V49" s="13">
        <f t="shared" si="6"/>
        <v>2</v>
      </c>
      <c r="W49" s="13">
        <v>2E-3</v>
      </c>
      <c r="X49" s="13">
        <f t="shared" si="7"/>
        <v>2</v>
      </c>
      <c r="Y49" s="13">
        <f t="shared" si="8"/>
        <v>-1</v>
      </c>
    </row>
    <row r="50" spans="2:25" ht="14.25" customHeight="1" x14ac:dyDescent="0.3">
      <c r="B50" s="8" t="str">
        <f t="shared" si="0"/>
        <v>CHS-1-H B-106-WC1-P</v>
      </c>
      <c r="C50" s="12" t="s">
        <v>27</v>
      </c>
      <c r="D50" s="8" t="s">
        <v>160</v>
      </c>
      <c r="E50" s="8" t="str">
        <f t="shared" si="1"/>
        <v>PAS</v>
      </c>
      <c r="F50" s="8" t="str">
        <f t="shared" si="2"/>
        <v>NJDEP 15001</v>
      </c>
      <c r="G50" s="21">
        <v>44701.20208333333</v>
      </c>
      <c r="H50" s="15">
        <v>44701.20208333333</v>
      </c>
      <c r="I50" s="8" t="s">
        <v>30</v>
      </c>
      <c r="J50" s="23">
        <v>44701.640277777777</v>
      </c>
      <c r="K50" s="15">
        <v>44701.640277777777</v>
      </c>
      <c r="L50" s="14" t="str">
        <f t="shared" si="3"/>
        <v>0.450</v>
      </c>
      <c r="M50" s="14" t="str">
        <f t="shared" si="4"/>
        <v>2.00</v>
      </c>
      <c r="N50" s="12">
        <v>1</v>
      </c>
      <c r="O50" s="12" t="s">
        <v>27</v>
      </c>
      <c r="P50" s="12" t="s">
        <v>28</v>
      </c>
      <c r="S50" s="13" t="s">
        <v>72</v>
      </c>
      <c r="T50" s="13">
        <v>4.4999999999999999E-4</v>
      </c>
      <c r="U50" s="13">
        <f t="shared" si="5"/>
        <v>3</v>
      </c>
      <c r="V50" s="13">
        <f t="shared" si="6"/>
        <v>2</v>
      </c>
      <c r="W50" s="13">
        <v>2E-3</v>
      </c>
      <c r="X50" s="13">
        <f t="shared" si="7"/>
        <v>2</v>
      </c>
      <c r="Y50" s="13">
        <f t="shared" si="8"/>
        <v>-1</v>
      </c>
    </row>
    <row r="51" spans="2:25" ht="14.25" customHeight="1" x14ac:dyDescent="0.3">
      <c r="B51" s="8" t="str">
        <f t="shared" si="0"/>
        <v>CHS-1-H B-106-WC2-P</v>
      </c>
      <c r="C51" s="12" t="s">
        <v>27</v>
      </c>
      <c r="D51" s="8" t="s">
        <v>161</v>
      </c>
      <c r="E51" s="8" t="str">
        <f t="shared" si="1"/>
        <v>PAS</v>
      </c>
      <c r="F51" s="8" t="str">
        <f t="shared" si="2"/>
        <v>NJDEP 15001</v>
      </c>
      <c r="G51" s="21">
        <v>44701.202777777777</v>
      </c>
      <c r="H51" s="15">
        <v>44701.202777777777</v>
      </c>
      <c r="I51" s="8" t="s">
        <v>30</v>
      </c>
      <c r="J51" s="23">
        <v>44701.647916666669</v>
      </c>
      <c r="K51" s="15">
        <v>44701.647916666669</v>
      </c>
      <c r="L51" s="14" t="str">
        <f t="shared" si="3"/>
        <v>0.160</v>
      </c>
      <c r="M51" s="14" t="str">
        <f t="shared" si="4"/>
        <v>2.00</v>
      </c>
      <c r="N51" s="12">
        <v>1</v>
      </c>
      <c r="O51" s="12" t="s">
        <v>27</v>
      </c>
      <c r="P51" s="12" t="s">
        <v>28</v>
      </c>
      <c r="S51" s="13" t="s">
        <v>73</v>
      </c>
      <c r="T51" s="13">
        <v>1.6000000000000001E-4</v>
      </c>
      <c r="U51" s="13">
        <f t="shared" si="5"/>
        <v>3</v>
      </c>
      <c r="V51" s="13">
        <f t="shared" si="6"/>
        <v>2</v>
      </c>
      <c r="W51" s="13">
        <v>2E-3</v>
      </c>
      <c r="X51" s="13">
        <f t="shared" si="7"/>
        <v>2</v>
      </c>
      <c r="Y51" s="13">
        <f t="shared" si="8"/>
        <v>-1</v>
      </c>
    </row>
    <row r="52" spans="2:25" ht="14.25" customHeight="1" x14ac:dyDescent="0.3">
      <c r="B52" s="8" t="str">
        <f t="shared" si="0"/>
        <v>CHS-1-H B-106-BT-P</v>
      </c>
      <c r="C52" s="12" t="s">
        <v>27</v>
      </c>
      <c r="D52" s="8" t="s">
        <v>162</v>
      </c>
      <c r="E52" s="8" t="str">
        <f t="shared" si="1"/>
        <v>PAS</v>
      </c>
      <c r="F52" s="8" t="str">
        <f t="shared" si="2"/>
        <v>NJDEP 15001</v>
      </c>
      <c r="G52" s="21">
        <v>44701.203472222223</v>
      </c>
      <c r="H52" s="15">
        <v>44701.203472222223</v>
      </c>
      <c r="I52" s="8" t="s">
        <v>30</v>
      </c>
      <c r="J52" s="23">
        <v>44701.650694444441</v>
      </c>
      <c r="K52" s="15">
        <v>44701.650694444441</v>
      </c>
      <c r="L52" s="14" t="str">
        <f t="shared" si="3"/>
        <v>0.160</v>
      </c>
      <c r="M52" s="14" t="str">
        <f t="shared" si="4"/>
        <v>2.00</v>
      </c>
      <c r="N52" s="12">
        <v>1</v>
      </c>
      <c r="O52" s="12" t="s">
        <v>27</v>
      </c>
      <c r="P52" s="12" t="s">
        <v>28</v>
      </c>
      <c r="S52" s="13" t="s">
        <v>74</v>
      </c>
      <c r="T52" s="13">
        <v>1.6000000000000001E-4</v>
      </c>
      <c r="U52" s="13">
        <f t="shared" si="5"/>
        <v>3</v>
      </c>
      <c r="V52" s="13">
        <f t="shared" si="6"/>
        <v>2</v>
      </c>
      <c r="W52" s="13">
        <v>2E-3</v>
      </c>
      <c r="X52" s="13">
        <f t="shared" si="7"/>
        <v>2</v>
      </c>
      <c r="Y52" s="13">
        <f t="shared" si="8"/>
        <v>-1</v>
      </c>
    </row>
    <row r="53" spans="2:25" ht="14.25" customHeight="1" x14ac:dyDescent="0.3">
      <c r="B53" s="8" t="str">
        <f t="shared" si="0"/>
        <v>CHS-1-B-108-WC1-P</v>
      </c>
      <c r="C53" s="12" t="s">
        <v>27</v>
      </c>
      <c r="D53" s="8" t="s">
        <v>163</v>
      </c>
      <c r="E53" s="8" t="str">
        <f t="shared" si="1"/>
        <v>PAS</v>
      </c>
      <c r="F53" s="8" t="str">
        <f t="shared" si="2"/>
        <v>NJDEP 15001</v>
      </c>
      <c r="G53" s="21">
        <v>44701.20416666667</v>
      </c>
      <c r="H53" s="15">
        <v>44701.20416666667</v>
      </c>
      <c r="I53" s="8" t="s">
        <v>30</v>
      </c>
      <c r="J53" s="23">
        <v>44701.652777777781</v>
      </c>
      <c r="K53" s="15">
        <v>44701.652777777781</v>
      </c>
      <c r="L53" s="14" t="str">
        <f t="shared" si="3"/>
        <v>0.370</v>
      </c>
      <c r="M53" s="14" t="str">
        <f t="shared" si="4"/>
        <v>2.00</v>
      </c>
      <c r="N53" s="12">
        <v>1</v>
      </c>
      <c r="O53" s="12" t="s">
        <v>27</v>
      </c>
      <c r="P53" s="12" t="s">
        <v>28</v>
      </c>
      <c r="S53" s="13" t="s">
        <v>75</v>
      </c>
      <c r="T53" s="13">
        <v>3.6999999999999999E-4</v>
      </c>
      <c r="U53" s="13">
        <f t="shared" si="5"/>
        <v>3</v>
      </c>
      <c r="V53" s="13">
        <f t="shared" si="6"/>
        <v>2</v>
      </c>
      <c r="W53" s="13">
        <v>2E-3</v>
      </c>
      <c r="X53" s="13">
        <f t="shared" si="7"/>
        <v>2</v>
      </c>
      <c r="Y53" s="13">
        <f t="shared" si="8"/>
        <v>-1</v>
      </c>
    </row>
    <row r="54" spans="2:25" ht="14.25" customHeight="1" x14ac:dyDescent="0.3">
      <c r="B54" s="8" t="str">
        <f t="shared" si="0"/>
        <v>CHS-1-B-108-WC2-P</v>
      </c>
      <c r="C54" s="12" t="s">
        <v>27</v>
      </c>
      <c r="D54" s="8" t="s">
        <v>164</v>
      </c>
      <c r="E54" s="8" t="str">
        <f t="shared" si="1"/>
        <v>PAS</v>
      </c>
      <c r="F54" s="8" t="str">
        <f t="shared" si="2"/>
        <v>NJDEP 15001</v>
      </c>
      <c r="G54" s="21">
        <v>44701.204861111109</v>
      </c>
      <c r="H54" s="15">
        <v>44701.204861111109</v>
      </c>
      <c r="I54" s="8" t="s">
        <v>30</v>
      </c>
      <c r="J54" s="23">
        <v>44701.655555555553</v>
      </c>
      <c r="K54" s="15">
        <v>44701.655555555553</v>
      </c>
      <c r="L54" s="14" t="str">
        <f t="shared" si="3"/>
        <v>0.092</v>
      </c>
      <c r="M54" s="14" t="str">
        <f t="shared" si="4"/>
        <v>2.00</v>
      </c>
      <c r="N54" s="12">
        <v>1</v>
      </c>
      <c r="O54" s="12" t="s">
        <v>27</v>
      </c>
      <c r="P54" s="12" t="s">
        <v>28</v>
      </c>
      <c r="S54" s="13" t="s">
        <v>76</v>
      </c>
      <c r="T54" s="13">
        <v>9.2E-5</v>
      </c>
      <c r="U54" s="13">
        <f t="shared" si="5"/>
        <v>4</v>
      </c>
      <c r="V54" s="13">
        <f t="shared" si="6"/>
        <v>3</v>
      </c>
      <c r="W54" s="13">
        <v>2E-3</v>
      </c>
      <c r="X54" s="13">
        <f t="shared" si="7"/>
        <v>2</v>
      </c>
      <c r="Y54" s="13">
        <f t="shared" si="8"/>
        <v>-1</v>
      </c>
    </row>
    <row r="55" spans="2:25" ht="14.25" customHeight="1" x14ac:dyDescent="0.3">
      <c r="B55" s="8" t="str">
        <f t="shared" si="0"/>
        <v>CHS-1-B-108-BT-P</v>
      </c>
      <c r="C55" s="12" t="s">
        <v>27</v>
      </c>
      <c r="D55" s="8" t="s">
        <v>165</v>
      </c>
      <c r="E55" s="8" t="str">
        <f t="shared" si="1"/>
        <v>PAS</v>
      </c>
      <c r="F55" s="8" t="str">
        <f t="shared" si="2"/>
        <v>NJDEP 15001</v>
      </c>
      <c r="G55" s="21">
        <v>44701.205555555556</v>
      </c>
      <c r="H55" s="15">
        <v>44701.205555555556</v>
      </c>
      <c r="I55" s="8" t="s">
        <v>30</v>
      </c>
      <c r="J55" s="23">
        <v>44701.658333333333</v>
      </c>
      <c r="K55" s="15">
        <v>44701.658333333333</v>
      </c>
      <c r="L55" s="14" t="str">
        <f t="shared" si="3"/>
        <v>0.520</v>
      </c>
      <c r="M55" s="14" t="str">
        <f t="shared" si="4"/>
        <v>2.00</v>
      </c>
      <c r="N55" s="12">
        <v>1</v>
      </c>
      <c r="O55" s="12" t="s">
        <v>27</v>
      </c>
      <c r="P55" s="12" t="s">
        <v>28</v>
      </c>
      <c r="S55" s="13" t="s">
        <v>77</v>
      </c>
      <c r="T55" s="13">
        <v>5.1999999999999995E-4</v>
      </c>
      <c r="U55" s="13">
        <f t="shared" si="5"/>
        <v>3</v>
      </c>
      <c r="V55" s="13">
        <f t="shared" si="6"/>
        <v>2</v>
      </c>
      <c r="W55" s="13">
        <v>2E-3</v>
      </c>
      <c r="X55" s="13">
        <f t="shared" si="7"/>
        <v>2</v>
      </c>
      <c r="Y55" s="13">
        <f t="shared" si="8"/>
        <v>-1</v>
      </c>
    </row>
    <row r="56" spans="2:25" ht="14.25" customHeight="1" x14ac:dyDescent="0.3">
      <c r="B56" s="8" t="str">
        <f t="shared" si="0"/>
        <v>CHS-1-B-105 Nurse-IM-P</v>
      </c>
      <c r="C56" s="12" t="s">
        <v>27</v>
      </c>
      <c r="D56" s="8" t="s">
        <v>166</v>
      </c>
      <c r="E56" s="8" t="str">
        <f t="shared" si="1"/>
        <v>PAS</v>
      </c>
      <c r="F56" s="8" t="str">
        <f t="shared" si="2"/>
        <v>NJDEP 15001</v>
      </c>
      <c r="G56" s="21">
        <v>44701.206944444442</v>
      </c>
      <c r="H56" s="15">
        <v>44701.206944444442</v>
      </c>
      <c r="I56" s="8" t="s">
        <v>30</v>
      </c>
      <c r="J56" s="23">
        <v>44701.660416666666</v>
      </c>
      <c r="K56" s="15">
        <v>44701.660416666666</v>
      </c>
      <c r="L56" s="14" t="str">
        <f t="shared" si="3"/>
        <v>-0.19</v>
      </c>
      <c r="M56" s="14" t="str">
        <f t="shared" si="4"/>
        <v>2.00</v>
      </c>
      <c r="N56" s="12">
        <v>1</v>
      </c>
      <c r="O56" s="12" t="s">
        <v>27</v>
      </c>
      <c r="P56" s="12" t="s">
        <v>28</v>
      </c>
      <c r="S56" s="13" t="s">
        <v>78</v>
      </c>
      <c r="T56" s="13">
        <v>-1.9000000000000001E-4</v>
      </c>
      <c r="U56" s="13">
        <f t="shared" si="5"/>
        <v>2</v>
      </c>
      <c r="V56" s="13">
        <f t="shared" si="6"/>
        <v>2</v>
      </c>
      <c r="W56" s="13">
        <v>2E-3</v>
      </c>
      <c r="X56" s="13">
        <f t="shared" si="7"/>
        <v>2</v>
      </c>
      <c r="Y56" s="13">
        <f t="shared" si="8"/>
        <v>-1</v>
      </c>
    </row>
    <row r="57" spans="2:25" ht="14.25" customHeight="1" x14ac:dyDescent="0.3">
      <c r="B57" s="8" t="str">
        <f t="shared" si="0"/>
        <v>CHS-1-H A-151A-WC1-P</v>
      </c>
      <c r="C57" s="12" t="s">
        <v>27</v>
      </c>
      <c r="D57" s="8" t="s">
        <v>167</v>
      </c>
      <c r="E57" s="8" t="str">
        <f t="shared" si="1"/>
        <v>PAS</v>
      </c>
      <c r="F57" s="8" t="str">
        <f t="shared" si="2"/>
        <v>NJDEP 15001</v>
      </c>
      <c r="G57" s="21">
        <v>44701.208333333336</v>
      </c>
      <c r="H57" s="15">
        <v>44701.208333333336</v>
      </c>
      <c r="I57" s="8" t="s">
        <v>30</v>
      </c>
      <c r="J57" s="23">
        <v>44701.663194444445</v>
      </c>
      <c r="K57" s="15">
        <v>44701.663194444445</v>
      </c>
      <c r="L57" s="14" t="str">
        <f t="shared" si="3"/>
        <v>0.230</v>
      </c>
      <c r="M57" s="14" t="str">
        <f t="shared" si="4"/>
        <v>2.00</v>
      </c>
      <c r="N57" s="12">
        <v>1</v>
      </c>
      <c r="O57" s="12" t="s">
        <v>27</v>
      </c>
      <c r="P57" s="12" t="s">
        <v>28</v>
      </c>
      <c r="S57" s="13" t="s">
        <v>79</v>
      </c>
      <c r="T57" s="13">
        <v>2.3000000000000001E-4</v>
      </c>
      <c r="U57" s="13">
        <f t="shared" si="5"/>
        <v>3</v>
      </c>
      <c r="V57" s="13">
        <f t="shared" si="6"/>
        <v>2</v>
      </c>
      <c r="W57" s="13">
        <v>2E-3</v>
      </c>
      <c r="X57" s="13">
        <f t="shared" si="7"/>
        <v>2</v>
      </c>
      <c r="Y57" s="13">
        <f t="shared" si="8"/>
        <v>-1</v>
      </c>
    </row>
    <row r="58" spans="2:25" ht="14.25" customHeight="1" x14ac:dyDescent="0.3">
      <c r="B58" s="8" t="str">
        <f t="shared" si="0"/>
        <v>CHS-1-H A-151A-WC2-P</v>
      </c>
      <c r="C58" s="12" t="s">
        <v>27</v>
      </c>
      <c r="D58" s="8" t="s">
        <v>168</v>
      </c>
      <c r="E58" s="8" t="str">
        <f t="shared" si="1"/>
        <v>PAS</v>
      </c>
      <c r="F58" s="8" t="str">
        <f t="shared" si="2"/>
        <v>NJDEP 15001</v>
      </c>
      <c r="G58" s="21">
        <v>44701.209027777775</v>
      </c>
      <c r="H58" s="15">
        <v>44701.209027777775</v>
      </c>
      <c r="I58" s="8" t="s">
        <v>30</v>
      </c>
      <c r="J58" s="23">
        <v>44701.665972222225</v>
      </c>
      <c r="K58" s="15">
        <v>44701.665972222225</v>
      </c>
      <c r="L58" s="14" t="str">
        <f t="shared" si="3"/>
        <v>0.520</v>
      </c>
      <c r="M58" s="14" t="str">
        <f t="shared" si="4"/>
        <v>2.00</v>
      </c>
      <c r="N58" s="12">
        <v>1</v>
      </c>
      <c r="O58" s="12" t="s">
        <v>27</v>
      </c>
      <c r="P58" s="12" t="s">
        <v>28</v>
      </c>
      <c r="S58" s="13" t="s">
        <v>80</v>
      </c>
      <c r="T58" s="13">
        <v>5.1999999999999995E-4</v>
      </c>
      <c r="U58" s="13">
        <f t="shared" si="5"/>
        <v>3</v>
      </c>
      <c r="V58" s="13">
        <f t="shared" si="6"/>
        <v>2</v>
      </c>
      <c r="W58" s="13">
        <v>2E-3</v>
      </c>
      <c r="X58" s="13">
        <f t="shared" si="7"/>
        <v>2</v>
      </c>
      <c r="Y58" s="13">
        <f t="shared" si="8"/>
        <v>-1</v>
      </c>
    </row>
    <row r="59" spans="2:25" ht="14.25" customHeight="1" x14ac:dyDescent="0.3">
      <c r="B59" s="8" t="str">
        <f t="shared" si="0"/>
        <v>CHS-1-H A-151A-BT-P</v>
      </c>
      <c r="C59" s="12" t="s">
        <v>27</v>
      </c>
      <c r="D59" s="8" t="s">
        <v>169</v>
      </c>
      <c r="E59" s="8" t="str">
        <f t="shared" si="1"/>
        <v>PAS</v>
      </c>
      <c r="F59" s="8" t="str">
        <f t="shared" si="2"/>
        <v>NJDEP 15001</v>
      </c>
      <c r="G59" s="21">
        <v>44701.209027777775</v>
      </c>
      <c r="H59" s="15">
        <v>44701.209027777775</v>
      </c>
      <c r="I59" s="8" t="s">
        <v>30</v>
      </c>
      <c r="J59" s="23">
        <v>44701.668055555558</v>
      </c>
      <c r="K59" s="15">
        <v>44701.668055555558</v>
      </c>
      <c r="L59" s="14" t="str">
        <f t="shared" si="3"/>
        <v>0.450</v>
      </c>
      <c r="M59" s="14" t="str">
        <f t="shared" si="4"/>
        <v>2.00</v>
      </c>
      <c r="N59" s="12">
        <v>1</v>
      </c>
      <c r="O59" s="12" t="s">
        <v>27</v>
      </c>
      <c r="P59" s="12" t="s">
        <v>28</v>
      </c>
      <c r="S59" s="13" t="s">
        <v>81</v>
      </c>
      <c r="T59" s="13">
        <v>4.4999999999999999E-4</v>
      </c>
      <c r="U59" s="13">
        <f t="shared" si="5"/>
        <v>3</v>
      </c>
      <c r="V59" s="13">
        <f t="shared" si="6"/>
        <v>2</v>
      </c>
      <c r="W59" s="13">
        <v>2E-3</v>
      </c>
      <c r="X59" s="13">
        <f t="shared" si="7"/>
        <v>2</v>
      </c>
      <c r="Y59" s="13">
        <f t="shared" si="8"/>
        <v>-1</v>
      </c>
    </row>
    <row r="60" spans="2:25" ht="14.25" customHeight="1" x14ac:dyDescent="0.3">
      <c r="B60" s="8" t="str">
        <f t="shared" si="0"/>
        <v>CHS-1-H A-126A-WC2-P</v>
      </c>
      <c r="C60" s="12" t="s">
        <v>27</v>
      </c>
      <c r="D60" s="8" t="s">
        <v>170</v>
      </c>
      <c r="E60" s="8" t="str">
        <f t="shared" si="1"/>
        <v>PAS</v>
      </c>
      <c r="F60" s="8" t="str">
        <f t="shared" si="2"/>
        <v>NJDEP 15001</v>
      </c>
      <c r="G60" s="21">
        <v>44701.210416666669</v>
      </c>
      <c r="H60" s="15">
        <v>44701.210416666669</v>
      </c>
      <c r="I60" s="8" t="s">
        <v>30</v>
      </c>
      <c r="J60" s="23">
        <v>44701.67083333333</v>
      </c>
      <c r="K60" s="15">
        <v>44701.67083333333</v>
      </c>
      <c r="L60" s="14" t="str">
        <f t="shared" si="3"/>
        <v>0.230</v>
      </c>
      <c r="M60" s="14" t="str">
        <f t="shared" si="4"/>
        <v>2.00</v>
      </c>
      <c r="N60" s="12">
        <v>1</v>
      </c>
      <c r="O60" s="12" t="s">
        <v>27</v>
      </c>
      <c r="P60" s="12" t="s">
        <v>28</v>
      </c>
      <c r="S60" s="13" t="s">
        <v>82</v>
      </c>
      <c r="T60" s="13">
        <v>2.3000000000000001E-4</v>
      </c>
      <c r="U60" s="13">
        <f t="shared" si="5"/>
        <v>3</v>
      </c>
      <c r="V60" s="13">
        <f t="shared" si="6"/>
        <v>2</v>
      </c>
      <c r="W60" s="13">
        <v>2E-3</v>
      </c>
      <c r="X60" s="13">
        <f t="shared" si="7"/>
        <v>2</v>
      </c>
      <c r="Y60" s="13">
        <f t="shared" si="8"/>
        <v>-1</v>
      </c>
    </row>
    <row r="61" spans="2:25" ht="14.25" customHeight="1" x14ac:dyDescent="0.3">
      <c r="B61" s="8" t="str">
        <f t="shared" si="0"/>
        <v>CHS-1-H A-126A-BT-P</v>
      </c>
      <c r="C61" s="12" t="s">
        <v>27</v>
      </c>
      <c r="D61" s="8" t="s">
        <v>171</v>
      </c>
      <c r="E61" s="8" t="str">
        <f t="shared" si="1"/>
        <v>PAS</v>
      </c>
      <c r="F61" s="8" t="str">
        <f t="shared" si="2"/>
        <v>NJDEP 15001</v>
      </c>
      <c r="G61" s="21">
        <v>44701.211111111108</v>
      </c>
      <c r="H61" s="15">
        <v>44701.211111111108</v>
      </c>
      <c r="I61" s="8" t="s">
        <v>30</v>
      </c>
      <c r="J61" s="23">
        <v>44701.68472222222</v>
      </c>
      <c r="K61" s="15">
        <v>44701.68472222222</v>
      </c>
      <c r="L61" s="14" t="str">
        <f t="shared" si="3"/>
        <v>-0.40</v>
      </c>
      <c r="M61" s="14" t="str">
        <f t="shared" si="4"/>
        <v>2.00</v>
      </c>
      <c r="N61" s="12">
        <v>1</v>
      </c>
      <c r="O61" s="12" t="s">
        <v>27</v>
      </c>
      <c r="P61" s="12" t="s">
        <v>28</v>
      </c>
      <c r="S61" s="13" t="s">
        <v>83</v>
      </c>
      <c r="T61" s="13">
        <v>-4.0000000000000002E-4</v>
      </c>
      <c r="U61" s="13">
        <f t="shared" si="5"/>
        <v>2</v>
      </c>
      <c r="V61" s="13">
        <f t="shared" si="6"/>
        <v>1</v>
      </c>
      <c r="W61" s="13">
        <v>2E-3</v>
      </c>
      <c r="X61" s="13">
        <f t="shared" si="7"/>
        <v>2</v>
      </c>
      <c r="Y61" s="13">
        <f t="shared" si="8"/>
        <v>-1</v>
      </c>
    </row>
    <row r="62" spans="2:25" ht="14.25" customHeight="1" x14ac:dyDescent="0.3">
      <c r="B62" s="8" t="str">
        <f t="shared" si="0"/>
        <v>CHS-1-H A-120-WC1-P</v>
      </c>
      <c r="C62" s="12" t="s">
        <v>27</v>
      </c>
      <c r="D62" s="8" t="s">
        <v>172</v>
      </c>
      <c r="E62" s="8" t="str">
        <f t="shared" si="1"/>
        <v>PAS</v>
      </c>
      <c r="F62" s="8" t="str">
        <f t="shared" si="2"/>
        <v>NJDEP 15001</v>
      </c>
      <c r="G62" s="21">
        <v>44701.211805555555</v>
      </c>
      <c r="H62" s="15">
        <v>44701.211805555555</v>
      </c>
      <c r="I62" s="8" t="s">
        <v>30</v>
      </c>
      <c r="J62" s="23">
        <v>44701.6875</v>
      </c>
      <c r="K62" s="15">
        <v>44701.6875</v>
      </c>
      <c r="L62" s="14" t="str">
        <f t="shared" si="3"/>
        <v>2.85</v>
      </c>
      <c r="M62" s="14" t="str">
        <f t="shared" si="4"/>
        <v>2.00</v>
      </c>
      <c r="N62" s="12">
        <v>1</v>
      </c>
      <c r="O62" s="12" t="s">
        <v>27</v>
      </c>
      <c r="P62" s="12"/>
      <c r="S62" s="13" t="s">
        <v>84</v>
      </c>
      <c r="T62" s="13">
        <v>2.8500000000000001E-3</v>
      </c>
      <c r="U62" s="13">
        <f t="shared" si="5"/>
        <v>2</v>
      </c>
      <c r="V62" s="13">
        <f t="shared" si="6"/>
        <v>2</v>
      </c>
      <c r="W62" s="13">
        <v>2E-3</v>
      </c>
      <c r="X62" s="13">
        <f t="shared" si="7"/>
        <v>2</v>
      </c>
      <c r="Y62" s="13">
        <f t="shared" si="8"/>
        <v>-1</v>
      </c>
    </row>
    <row r="63" spans="2:25" ht="14.25" customHeight="1" x14ac:dyDescent="0.3">
      <c r="B63" s="8" t="str">
        <f t="shared" si="0"/>
        <v>CHS-1-H A-120-WC2-P</v>
      </c>
      <c r="C63" s="12" t="s">
        <v>27</v>
      </c>
      <c r="D63" s="8" t="s">
        <v>173</v>
      </c>
      <c r="E63" s="8" t="str">
        <f t="shared" si="1"/>
        <v>PAS</v>
      </c>
      <c r="F63" s="8" t="str">
        <f t="shared" si="2"/>
        <v>NJDEP 15001</v>
      </c>
      <c r="G63" s="21">
        <v>44701.212500000001</v>
      </c>
      <c r="H63" s="15">
        <v>44701.212500000001</v>
      </c>
      <c r="I63" s="8" t="s">
        <v>30</v>
      </c>
      <c r="J63" s="23">
        <v>44701.689583333333</v>
      </c>
      <c r="K63" s="15">
        <v>44701.689583333333</v>
      </c>
      <c r="L63" s="14" t="str">
        <f t="shared" si="3"/>
        <v>0.300</v>
      </c>
      <c r="M63" s="14" t="str">
        <f t="shared" si="4"/>
        <v>2.00</v>
      </c>
      <c r="N63" s="12">
        <v>1</v>
      </c>
      <c r="O63" s="12" t="s">
        <v>27</v>
      </c>
      <c r="P63" s="12" t="s">
        <v>28</v>
      </c>
      <c r="S63" s="13" t="s">
        <v>85</v>
      </c>
      <c r="T63" s="13">
        <v>2.9999999999999997E-4</v>
      </c>
      <c r="U63" s="13">
        <f t="shared" si="5"/>
        <v>3</v>
      </c>
      <c r="V63" s="13">
        <f t="shared" si="6"/>
        <v>1</v>
      </c>
      <c r="W63" s="13">
        <v>2E-3</v>
      </c>
      <c r="X63" s="13">
        <f t="shared" si="7"/>
        <v>2</v>
      </c>
      <c r="Y63" s="13">
        <f t="shared" si="8"/>
        <v>-1</v>
      </c>
    </row>
    <row r="64" spans="2:25" ht="14.25" customHeight="1" x14ac:dyDescent="0.3">
      <c r="B64" s="8" t="str">
        <f t="shared" si="0"/>
        <v>CHS-1-H A-120-BT-P</v>
      </c>
      <c r="C64" s="12" t="s">
        <v>27</v>
      </c>
      <c r="D64" s="8" t="s">
        <v>174</v>
      </c>
      <c r="E64" s="8" t="str">
        <f t="shared" si="1"/>
        <v>PAS</v>
      </c>
      <c r="F64" s="8" t="str">
        <f t="shared" si="2"/>
        <v>NJDEP 15001</v>
      </c>
      <c r="G64" s="21">
        <v>44701.212500000001</v>
      </c>
      <c r="H64" s="15">
        <v>44701.212500000001</v>
      </c>
      <c r="I64" s="8" t="s">
        <v>30</v>
      </c>
      <c r="J64" s="23">
        <v>44701.574999999997</v>
      </c>
      <c r="K64" s="15">
        <v>44701.574999999997</v>
      </c>
      <c r="L64" s="14" t="str">
        <f t="shared" si="3"/>
        <v>-0.90</v>
      </c>
      <c r="M64" s="14" t="str">
        <f t="shared" si="4"/>
        <v>2.00</v>
      </c>
      <c r="N64" s="12">
        <v>1</v>
      </c>
      <c r="O64" s="12" t="s">
        <v>27</v>
      </c>
      <c r="P64" s="12" t="s">
        <v>28</v>
      </c>
      <c r="S64" s="13" t="s">
        <v>86</v>
      </c>
      <c r="T64" s="13">
        <v>-8.9999999999999998E-4</v>
      </c>
      <c r="U64" s="13">
        <f t="shared" si="5"/>
        <v>2</v>
      </c>
      <c r="V64" s="13">
        <f t="shared" si="6"/>
        <v>1</v>
      </c>
      <c r="W64" s="13">
        <v>2E-3</v>
      </c>
      <c r="X64" s="13">
        <f t="shared" si="7"/>
        <v>2</v>
      </c>
      <c r="Y64" s="13">
        <f t="shared" si="8"/>
        <v>-1</v>
      </c>
    </row>
    <row r="65" spans="2:25" ht="14.25" customHeight="1" x14ac:dyDescent="0.3">
      <c r="B65" s="8" t="str">
        <f t="shared" si="0"/>
        <v>CHS-2-H B-218A-WC1-P</v>
      </c>
      <c r="C65" s="12" t="s">
        <v>27</v>
      </c>
      <c r="D65" s="8" t="s">
        <v>175</v>
      </c>
      <c r="E65" s="8" t="str">
        <f t="shared" si="1"/>
        <v>PAS</v>
      </c>
      <c r="F65" s="8" t="str">
        <f t="shared" si="2"/>
        <v>NJDEP 15001</v>
      </c>
      <c r="G65" s="21">
        <v>44701.216666666667</v>
      </c>
      <c r="H65" s="15">
        <v>44701.216666666667</v>
      </c>
      <c r="I65" s="8" t="s">
        <v>30</v>
      </c>
      <c r="J65" s="23">
        <v>44701.577777777777</v>
      </c>
      <c r="K65" s="15">
        <v>44701.577777777777</v>
      </c>
      <c r="L65" s="14" t="str">
        <f t="shared" si="3"/>
        <v>-0.90</v>
      </c>
      <c r="M65" s="14" t="str">
        <f t="shared" si="4"/>
        <v>2.00</v>
      </c>
      <c r="N65" s="12">
        <v>1</v>
      </c>
      <c r="O65" s="12" t="s">
        <v>27</v>
      </c>
      <c r="P65" s="12" t="s">
        <v>28</v>
      </c>
      <c r="S65" s="13" t="s">
        <v>87</v>
      </c>
      <c r="T65" s="13">
        <v>-8.9999999999999998E-4</v>
      </c>
      <c r="U65" s="13">
        <f t="shared" si="5"/>
        <v>2</v>
      </c>
      <c r="V65" s="13">
        <f t="shared" si="6"/>
        <v>1</v>
      </c>
      <c r="W65" s="13">
        <v>2E-3</v>
      </c>
      <c r="X65" s="13">
        <f t="shared" si="7"/>
        <v>2</v>
      </c>
      <c r="Y65" s="13">
        <f t="shared" si="8"/>
        <v>-1</v>
      </c>
    </row>
    <row r="66" spans="2:25" ht="14.25" customHeight="1" x14ac:dyDescent="0.3">
      <c r="B66" s="8" t="str">
        <f t="shared" si="0"/>
        <v>CHS-2-H B-218A-WC2-P</v>
      </c>
      <c r="C66" s="12" t="s">
        <v>27</v>
      </c>
      <c r="D66" s="8" t="s">
        <v>176</v>
      </c>
      <c r="E66" s="8" t="str">
        <f t="shared" si="1"/>
        <v>PAS</v>
      </c>
      <c r="F66" s="8" t="str">
        <f t="shared" si="2"/>
        <v>NJDEP 15001</v>
      </c>
      <c r="G66" s="21">
        <v>44701.217361111114</v>
      </c>
      <c r="H66" s="15">
        <v>44701.217361111114</v>
      </c>
      <c r="I66" s="8" t="s">
        <v>30</v>
      </c>
      <c r="J66" s="23">
        <v>44701.580555555556</v>
      </c>
      <c r="K66" s="15">
        <v>44701.580555555556</v>
      </c>
      <c r="L66" s="14" t="str">
        <f t="shared" si="3"/>
        <v>-0.66</v>
      </c>
      <c r="M66" s="14" t="str">
        <f t="shared" si="4"/>
        <v>2.00</v>
      </c>
      <c r="N66" s="12">
        <v>1</v>
      </c>
      <c r="O66" s="12" t="s">
        <v>27</v>
      </c>
      <c r="P66" s="12" t="s">
        <v>28</v>
      </c>
      <c r="S66" s="13" t="s">
        <v>88</v>
      </c>
      <c r="T66" s="13">
        <v>-6.6E-4</v>
      </c>
      <c r="U66" s="13">
        <f t="shared" si="5"/>
        <v>2</v>
      </c>
      <c r="V66" s="13">
        <f t="shared" si="6"/>
        <v>2</v>
      </c>
      <c r="W66" s="13">
        <v>2E-3</v>
      </c>
      <c r="X66" s="13">
        <f t="shared" si="7"/>
        <v>2</v>
      </c>
      <c r="Y66" s="13">
        <f t="shared" si="8"/>
        <v>-1</v>
      </c>
    </row>
    <row r="67" spans="2:25" ht="14.25" customHeight="1" x14ac:dyDescent="0.3">
      <c r="B67" s="8" t="str">
        <f t="shared" si="0"/>
        <v>CHS-2-H B-218A-BT1-P</v>
      </c>
      <c r="C67" s="12" t="s">
        <v>27</v>
      </c>
      <c r="D67" s="8" t="s">
        <v>177</v>
      </c>
      <c r="E67" s="8" t="str">
        <f t="shared" si="1"/>
        <v>PAS</v>
      </c>
      <c r="F67" s="8" t="str">
        <f t="shared" si="2"/>
        <v>NJDEP 15001</v>
      </c>
      <c r="G67" s="21">
        <v>44701.217361111114</v>
      </c>
      <c r="H67" s="15">
        <v>44701.217361111114</v>
      </c>
      <c r="I67" s="8" t="s">
        <v>30</v>
      </c>
      <c r="J67" s="23">
        <v>44701.583333333336</v>
      </c>
      <c r="K67" s="15">
        <v>44701.583333333336</v>
      </c>
      <c r="L67" s="14" t="str">
        <f t="shared" si="3"/>
        <v>-0.66</v>
      </c>
      <c r="M67" s="14" t="str">
        <f t="shared" si="4"/>
        <v>2.00</v>
      </c>
      <c r="N67" s="12">
        <v>1</v>
      </c>
      <c r="O67" s="12" t="s">
        <v>27</v>
      </c>
      <c r="P67" s="12" t="s">
        <v>28</v>
      </c>
      <c r="S67" s="13" t="s">
        <v>89</v>
      </c>
      <c r="T67" s="13">
        <v>-6.6E-4</v>
      </c>
      <c r="U67" s="13">
        <f t="shared" si="5"/>
        <v>2</v>
      </c>
      <c r="V67" s="13">
        <f t="shared" si="6"/>
        <v>2</v>
      </c>
      <c r="W67" s="13">
        <v>2E-3</v>
      </c>
      <c r="X67" s="13">
        <f t="shared" si="7"/>
        <v>2</v>
      </c>
      <c r="Y67" s="13">
        <f t="shared" si="8"/>
        <v>-1</v>
      </c>
    </row>
    <row r="68" spans="2:25" ht="14.25" customHeight="1" x14ac:dyDescent="0.3">
      <c r="B68" s="8" t="str">
        <f t="shared" si="0"/>
        <v>CHS-2-H B-218A-WC3-P</v>
      </c>
      <c r="C68" s="12" t="s">
        <v>27</v>
      </c>
      <c r="D68" s="8" t="s">
        <v>178</v>
      </c>
      <c r="E68" s="8" t="str">
        <f t="shared" si="1"/>
        <v>PAS</v>
      </c>
      <c r="F68" s="8" t="str">
        <f t="shared" si="2"/>
        <v>NJDEP 15001</v>
      </c>
      <c r="G68" s="21">
        <v>44701.218055555553</v>
      </c>
      <c r="H68" s="15">
        <v>44701.218055555553</v>
      </c>
      <c r="I68" s="8" t="s">
        <v>30</v>
      </c>
      <c r="J68" s="23">
        <v>44701.586111111108</v>
      </c>
      <c r="K68" s="15">
        <v>44701.586111111108</v>
      </c>
      <c r="L68" s="14" t="str">
        <f t="shared" si="3"/>
        <v>-0.66</v>
      </c>
      <c r="M68" s="14" t="str">
        <f t="shared" si="4"/>
        <v>2.00</v>
      </c>
      <c r="N68" s="12">
        <v>1</v>
      </c>
      <c r="O68" s="12" t="s">
        <v>27</v>
      </c>
      <c r="P68" s="12" t="s">
        <v>28</v>
      </c>
      <c r="S68" s="13" t="s">
        <v>90</v>
      </c>
      <c r="T68" s="13">
        <v>-6.6E-4</v>
      </c>
      <c r="U68" s="13">
        <f t="shared" si="5"/>
        <v>2</v>
      </c>
      <c r="V68" s="13">
        <f t="shared" si="6"/>
        <v>2</v>
      </c>
      <c r="W68" s="13">
        <v>2E-3</v>
      </c>
      <c r="X68" s="13">
        <f t="shared" si="7"/>
        <v>2</v>
      </c>
      <c r="Y68" s="13">
        <f t="shared" si="8"/>
        <v>-1</v>
      </c>
    </row>
    <row r="69" spans="2:25" ht="14.25" customHeight="1" x14ac:dyDescent="0.3">
      <c r="B69" s="8" t="str">
        <f t="shared" si="0"/>
        <v>CHS-2-H B-218A-WC4-P</v>
      </c>
      <c r="C69" s="12" t="s">
        <v>27</v>
      </c>
      <c r="D69" s="8" t="s">
        <v>179</v>
      </c>
      <c r="E69" s="8" t="str">
        <f t="shared" si="1"/>
        <v>PAS</v>
      </c>
      <c r="F69" s="8" t="str">
        <f t="shared" si="2"/>
        <v>NJDEP 15001</v>
      </c>
      <c r="G69" s="21">
        <v>44701.21875</v>
      </c>
      <c r="H69" s="15">
        <v>44701.21875</v>
      </c>
      <c r="I69" s="8" t="s">
        <v>30</v>
      </c>
      <c r="J69" s="23">
        <v>44701.594444444447</v>
      </c>
      <c r="K69" s="15">
        <v>44701.594444444447</v>
      </c>
      <c r="L69" s="14" t="str">
        <f t="shared" si="3"/>
        <v>-0.66</v>
      </c>
      <c r="M69" s="14" t="str">
        <f t="shared" si="4"/>
        <v>2.00</v>
      </c>
      <c r="N69" s="12">
        <v>1</v>
      </c>
      <c r="O69" s="12" t="s">
        <v>27</v>
      </c>
      <c r="P69" s="12" t="s">
        <v>28</v>
      </c>
      <c r="S69" s="13" t="s">
        <v>91</v>
      </c>
      <c r="T69" s="13">
        <v>-6.6E-4</v>
      </c>
      <c r="U69" s="13">
        <f t="shared" si="5"/>
        <v>2</v>
      </c>
      <c r="V69" s="13">
        <f t="shared" si="6"/>
        <v>2</v>
      </c>
      <c r="W69" s="13">
        <v>2E-3</v>
      </c>
      <c r="X69" s="13">
        <f t="shared" si="7"/>
        <v>2</v>
      </c>
      <c r="Y69" s="13">
        <f t="shared" si="8"/>
        <v>-1</v>
      </c>
    </row>
    <row r="70" spans="2:25" ht="14.25" customHeight="1" x14ac:dyDescent="0.3">
      <c r="B70" s="8" t="str">
        <f t="shared" si="0"/>
        <v>CHS-2-H B-218A-BT2-P</v>
      </c>
      <c r="C70" s="12" t="s">
        <v>27</v>
      </c>
      <c r="D70" s="8" t="s">
        <v>180</v>
      </c>
      <c r="E70" s="8" t="str">
        <f t="shared" si="1"/>
        <v>PAS</v>
      </c>
      <c r="F70" s="8" t="str">
        <f t="shared" si="2"/>
        <v>NJDEP 15001</v>
      </c>
      <c r="G70" s="21">
        <v>44701.21875</v>
      </c>
      <c r="H70" s="15">
        <v>44701.21875</v>
      </c>
      <c r="I70" s="8" t="s">
        <v>30</v>
      </c>
      <c r="J70" s="23">
        <v>44701.597222222219</v>
      </c>
      <c r="K70" s="15">
        <v>44701.597222222219</v>
      </c>
      <c r="L70" s="14" t="str">
        <f t="shared" si="3"/>
        <v>-0.66</v>
      </c>
      <c r="M70" s="14" t="str">
        <f t="shared" si="4"/>
        <v>2.00</v>
      </c>
      <c r="N70" s="12">
        <v>1</v>
      </c>
      <c r="O70" s="12" t="s">
        <v>27</v>
      </c>
      <c r="P70" s="12" t="s">
        <v>28</v>
      </c>
      <c r="S70" s="13" t="s">
        <v>92</v>
      </c>
      <c r="T70" s="13">
        <v>-6.6E-4</v>
      </c>
      <c r="U70" s="13">
        <f t="shared" si="5"/>
        <v>2</v>
      </c>
      <c r="V70" s="13">
        <f t="shared" si="6"/>
        <v>2</v>
      </c>
      <c r="W70" s="13">
        <v>2E-3</v>
      </c>
      <c r="X70" s="13">
        <f t="shared" si="7"/>
        <v>2</v>
      </c>
      <c r="Y70" s="13">
        <f t="shared" si="8"/>
        <v>-1</v>
      </c>
    </row>
    <row r="71" spans="2:25" ht="14.25" customHeight="1" x14ac:dyDescent="0.3">
      <c r="B71" s="8" t="str">
        <f t="shared" si="0"/>
        <v>CHS-2-H C-239-WC1-P</v>
      </c>
      <c r="C71" s="12" t="s">
        <v>27</v>
      </c>
      <c r="D71" s="8" t="s">
        <v>181</v>
      </c>
      <c r="E71" s="8" t="str">
        <f t="shared" si="1"/>
        <v>PAS</v>
      </c>
      <c r="F71" s="8" t="str">
        <f t="shared" si="2"/>
        <v>NJDEP 15001</v>
      </c>
      <c r="G71" s="21">
        <v>44701.219444444447</v>
      </c>
      <c r="H71" s="15">
        <v>44701.219444444447</v>
      </c>
      <c r="I71" s="8" t="s">
        <v>30</v>
      </c>
      <c r="J71" s="23">
        <v>44701.633333333331</v>
      </c>
      <c r="K71" s="15">
        <v>44701.633333333331</v>
      </c>
      <c r="L71" s="14" t="str">
        <f t="shared" si="3"/>
        <v>-0.43</v>
      </c>
      <c r="M71" s="14" t="str">
        <f t="shared" si="4"/>
        <v>2.00</v>
      </c>
      <c r="N71" s="12">
        <v>1</v>
      </c>
      <c r="O71" s="12" t="s">
        <v>27</v>
      </c>
      <c r="P71" s="12" t="s">
        <v>28</v>
      </c>
      <c r="S71" s="13" t="s">
        <v>93</v>
      </c>
      <c r="T71" s="13">
        <v>-4.2999999999999999E-4</v>
      </c>
      <c r="U71" s="13">
        <f t="shared" si="5"/>
        <v>2</v>
      </c>
      <c r="V71" s="13">
        <f t="shared" si="6"/>
        <v>2</v>
      </c>
      <c r="W71" s="13">
        <v>2E-3</v>
      </c>
      <c r="X71" s="13">
        <f t="shared" si="7"/>
        <v>2</v>
      </c>
      <c r="Y71" s="13">
        <f t="shared" si="8"/>
        <v>-1</v>
      </c>
    </row>
    <row r="72" spans="2:25" ht="14.25" customHeight="1" x14ac:dyDescent="0.3">
      <c r="B72" s="8" t="str">
        <f t="shared" si="0"/>
        <v>CHS-2-H C-239-WC2-P</v>
      </c>
      <c r="C72" s="12" t="s">
        <v>27</v>
      </c>
      <c r="D72" s="8" t="s">
        <v>182</v>
      </c>
      <c r="E72" s="8" t="str">
        <f t="shared" si="1"/>
        <v>PAS</v>
      </c>
      <c r="F72" s="8" t="str">
        <f t="shared" si="2"/>
        <v>NJDEP 15001</v>
      </c>
      <c r="G72" s="21">
        <v>44701.220138888886</v>
      </c>
      <c r="H72" s="15">
        <v>44701.220138888886</v>
      </c>
      <c r="I72" s="8" t="s">
        <v>30</v>
      </c>
      <c r="J72" s="23">
        <v>44701.636111111111</v>
      </c>
      <c r="K72" s="15">
        <v>44701.636111111111</v>
      </c>
      <c r="L72" s="14" t="str">
        <f t="shared" si="3"/>
        <v>0.041</v>
      </c>
      <c r="M72" s="14" t="str">
        <f t="shared" si="4"/>
        <v>2.00</v>
      </c>
      <c r="N72" s="12">
        <v>1</v>
      </c>
      <c r="O72" s="12" t="s">
        <v>27</v>
      </c>
      <c r="P72" s="12" t="s">
        <v>28</v>
      </c>
      <c r="S72" s="13" t="s">
        <v>94</v>
      </c>
      <c r="T72" s="13">
        <v>4.1E-5</v>
      </c>
      <c r="U72" s="13">
        <f t="shared" si="5"/>
        <v>4</v>
      </c>
      <c r="V72" s="13">
        <f t="shared" si="6"/>
        <v>3</v>
      </c>
      <c r="W72" s="13">
        <v>2E-3</v>
      </c>
      <c r="X72" s="13">
        <f t="shared" si="7"/>
        <v>2</v>
      </c>
      <c r="Y72" s="13">
        <f t="shared" si="8"/>
        <v>-1</v>
      </c>
    </row>
    <row r="73" spans="2:25" ht="14.25" customHeight="1" x14ac:dyDescent="0.3">
      <c r="B73" s="8" t="str">
        <f t="shared" si="0"/>
        <v>CHS-2-H C-239-BT-P</v>
      </c>
      <c r="C73" s="12" t="s">
        <v>27</v>
      </c>
      <c r="D73" s="8" t="s">
        <v>183</v>
      </c>
      <c r="E73" s="8" t="str">
        <f t="shared" si="1"/>
        <v>PAS</v>
      </c>
      <c r="F73" s="8" t="str">
        <f t="shared" si="2"/>
        <v>NJDEP 15001</v>
      </c>
      <c r="G73" s="21">
        <v>44701.220833333333</v>
      </c>
      <c r="H73" s="15">
        <v>44701.220833333333</v>
      </c>
      <c r="I73" s="8" t="s">
        <v>30</v>
      </c>
      <c r="J73" s="23">
        <v>44701.638888888891</v>
      </c>
      <c r="K73" s="15">
        <v>44701.638888888891</v>
      </c>
      <c r="L73" s="14" t="str">
        <f t="shared" si="3"/>
        <v>0.041</v>
      </c>
      <c r="M73" s="14" t="str">
        <f t="shared" si="4"/>
        <v>2.00</v>
      </c>
      <c r="N73" s="12">
        <v>1</v>
      </c>
      <c r="O73" s="12" t="s">
        <v>27</v>
      </c>
      <c r="P73" s="12" t="s">
        <v>28</v>
      </c>
      <c r="S73" s="13" t="s">
        <v>95</v>
      </c>
      <c r="T73" s="13">
        <v>4.1E-5</v>
      </c>
      <c r="U73" s="13">
        <f t="shared" si="5"/>
        <v>4</v>
      </c>
      <c r="V73" s="13">
        <f t="shared" si="6"/>
        <v>3</v>
      </c>
      <c r="W73" s="13">
        <v>2E-3</v>
      </c>
      <c r="X73" s="13">
        <f t="shared" si="7"/>
        <v>2</v>
      </c>
      <c r="Y73" s="13">
        <f t="shared" si="8"/>
        <v>-1</v>
      </c>
    </row>
    <row r="74" spans="2:25" ht="14.25" customHeight="1" x14ac:dyDescent="0.3">
      <c r="B74" s="8" t="str">
        <f t="shared" si="0"/>
        <v>CHS-2-H C-227-WC1-P</v>
      </c>
      <c r="C74" s="12" t="s">
        <v>27</v>
      </c>
      <c r="D74" s="8" t="s">
        <v>184</v>
      </c>
      <c r="E74" s="8" t="str">
        <f t="shared" si="1"/>
        <v>PAS</v>
      </c>
      <c r="F74" s="8" t="str">
        <f t="shared" si="2"/>
        <v>NJDEP 15001</v>
      </c>
      <c r="G74" s="21">
        <v>44701.222222222219</v>
      </c>
      <c r="H74" s="15">
        <v>44701.222222222219</v>
      </c>
      <c r="I74" s="8" t="s">
        <v>30</v>
      </c>
      <c r="J74" s="23">
        <v>44701.64166666667</v>
      </c>
      <c r="K74" s="15">
        <v>44701.64166666667</v>
      </c>
      <c r="L74" s="14" t="str">
        <f t="shared" si="3"/>
        <v>-0.19</v>
      </c>
      <c r="M74" s="14" t="str">
        <f t="shared" si="4"/>
        <v>2.00</v>
      </c>
      <c r="N74" s="12">
        <v>1</v>
      </c>
      <c r="O74" s="12" t="s">
        <v>27</v>
      </c>
      <c r="P74" s="12" t="s">
        <v>28</v>
      </c>
      <c r="S74" s="13" t="s">
        <v>96</v>
      </c>
      <c r="T74" s="13">
        <v>-1.9000000000000001E-4</v>
      </c>
      <c r="U74" s="13">
        <f t="shared" si="5"/>
        <v>2</v>
      </c>
      <c r="V74" s="13">
        <f t="shared" si="6"/>
        <v>2</v>
      </c>
      <c r="W74" s="13">
        <v>2E-3</v>
      </c>
      <c r="X74" s="13">
        <f t="shared" si="7"/>
        <v>2</v>
      </c>
      <c r="Y74" s="13">
        <f t="shared" si="8"/>
        <v>-1</v>
      </c>
    </row>
    <row r="75" spans="2:25" ht="14.25" customHeight="1" x14ac:dyDescent="0.3">
      <c r="B75" s="8" t="str">
        <f t="shared" si="0"/>
        <v>CHS-2-H C-227-WC2-P</v>
      </c>
      <c r="C75" s="12" t="s">
        <v>27</v>
      </c>
      <c r="D75" s="8" t="s">
        <v>185</v>
      </c>
      <c r="E75" s="8" t="str">
        <f t="shared" si="1"/>
        <v>PAS</v>
      </c>
      <c r="F75" s="8" t="str">
        <f t="shared" si="2"/>
        <v>NJDEP 15001</v>
      </c>
      <c r="G75" s="21">
        <v>44701.222916666666</v>
      </c>
      <c r="H75" s="15">
        <v>44701.222916666666</v>
      </c>
      <c r="I75" s="8" t="s">
        <v>30</v>
      </c>
      <c r="J75" s="23">
        <v>44701.644444444442</v>
      </c>
      <c r="K75" s="15">
        <v>44701.644444444442</v>
      </c>
      <c r="L75" s="14" t="str">
        <f t="shared" si="3"/>
        <v>-0.19</v>
      </c>
      <c r="M75" s="14" t="str">
        <f t="shared" si="4"/>
        <v>2.00</v>
      </c>
      <c r="N75" s="12">
        <v>1</v>
      </c>
      <c r="O75" s="12" t="s">
        <v>27</v>
      </c>
      <c r="P75" s="12" t="s">
        <v>28</v>
      </c>
      <c r="S75" s="13" t="s">
        <v>97</v>
      </c>
      <c r="T75" s="13">
        <v>-1.9000000000000001E-4</v>
      </c>
      <c r="U75" s="13">
        <f t="shared" si="5"/>
        <v>2</v>
      </c>
      <c r="V75" s="13">
        <f t="shared" si="6"/>
        <v>2</v>
      </c>
      <c r="W75" s="13">
        <v>2E-3</v>
      </c>
      <c r="X75" s="13">
        <f t="shared" si="7"/>
        <v>2</v>
      </c>
      <c r="Y75" s="13">
        <f t="shared" si="8"/>
        <v>-1</v>
      </c>
    </row>
    <row r="76" spans="2:25" ht="14.25" customHeight="1" x14ac:dyDescent="0.3">
      <c r="B76" s="8" t="str">
        <f t="shared" si="0"/>
        <v>CHS-2-H C-227-BT-P</v>
      </c>
      <c r="C76" s="12" t="s">
        <v>27</v>
      </c>
      <c r="D76" s="8" t="s">
        <v>186</v>
      </c>
      <c r="E76" s="8" t="str">
        <f t="shared" si="1"/>
        <v>PAS</v>
      </c>
      <c r="F76" s="8" t="str">
        <f t="shared" si="2"/>
        <v>NJDEP 15001</v>
      </c>
      <c r="G76" s="21">
        <v>44701.222916666666</v>
      </c>
      <c r="H76" s="15">
        <v>44701.222916666666</v>
      </c>
      <c r="I76" s="8" t="s">
        <v>30</v>
      </c>
      <c r="J76" s="23">
        <v>44701.647222222222</v>
      </c>
      <c r="K76" s="15">
        <v>44701.647222222222</v>
      </c>
      <c r="L76" s="14" t="str">
        <f t="shared" si="3"/>
        <v>-0.43</v>
      </c>
      <c r="M76" s="14" t="str">
        <f t="shared" si="4"/>
        <v>2.00</v>
      </c>
      <c r="N76" s="12">
        <v>1</v>
      </c>
      <c r="O76" s="12" t="s">
        <v>27</v>
      </c>
      <c r="P76" s="12" t="s">
        <v>28</v>
      </c>
      <c r="S76" s="13" t="s">
        <v>98</v>
      </c>
      <c r="T76" s="13">
        <v>-4.2999999999999999E-4</v>
      </c>
      <c r="U76" s="13">
        <f t="shared" si="5"/>
        <v>2</v>
      </c>
      <c r="V76" s="13">
        <f t="shared" si="6"/>
        <v>2</v>
      </c>
      <c r="W76" s="13">
        <v>2E-3</v>
      </c>
      <c r="X76" s="13">
        <f t="shared" si="7"/>
        <v>2</v>
      </c>
      <c r="Y76" s="13">
        <f t="shared" si="8"/>
        <v>-1</v>
      </c>
    </row>
    <row r="77" spans="2:25" ht="14.25" customHeight="1" x14ac:dyDescent="0.3">
      <c r="B77" s="8" t="str">
        <f t="shared" si="0"/>
        <v>CHS-2-H C-220-WC1-P</v>
      </c>
      <c r="C77" s="12" t="s">
        <v>27</v>
      </c>
      <c r="D77" s="8" t="s">
        <v>187</v>
      </c>
      <c r="E77" s="8" t="str">
        <f t="shared" si="1"/>
        <v>PAS</v>
      </c>
      <c r="F77" s="8" t="str">
        <f t="shared" si="2"/>
        <v>NJDEP 15001</v>
      </c>
      <c r="G77" s="21">
        <v>44701.224305555559</v>
      </c>
      <c r="H77" s="15">
        <v>44701.224305555559</v>
      </c>
      <c r="I77" s="8" t="s">
        <v>30</v>
      </c>
      <c r="J77" s="23">
        <v>44701.65</v>
      </c>
      <c r="K77" s="15">
        <v>44701.65</v>
      </c>
      <c r="L77" s="14" t="str">
        <f t="shared" si="3"/>
        <v>-0.43</v>
      </c>
      <c r="M77" s="14" t="str">
        <f t="shared" si="4"/>
        <v>2.00</v>
      </c>
      <c r="N77" s="12">
        <v>1</v>
      </c>
      <c r="O77" s="12" t="s">
        <v>27</v>
      </c>
      <c r="P77" s="12" t="s">
        <v>28</v>
      </c>
      <c r="S77" s="13" t="s">
        <v>99</v>
      </c>
      <c r="T77" s="13">
        <v>-4.2999999999999999E-4</v>
      </c>
      <c r="U77" s="13">
        <f t="shared" si="5"/>
        <v>2</v>
      </c>
      <c r="V77" s="13">
        <f t="shared" si="6"/>
        <v>2</v>
      </c>
      <c r="W77" s="13">
        <v>2E-3</v>
      </c>
      <c r="X77" s="13">
        <f t="shared" si="7"/>
        <v>2</v>
      </c>
      <c r="Y77" s="13">
        <f t="shared" si="8"/>
        <v>-1</v>
      </c>
    </row>
    <row r="78" spans="2:25" ht="14.25" customHeight="1" x14ac:dyDescent="0.3">
      <c r="B78" s="8" t="str">
        <f t="shared" si="0"/>
        <v>CHS-2-H C-220-WC2-P</v>
      </c>
      <c r="C78" s="12" t="s">
        <v>27</v>
      </c>
      <c r="D78" s="8" t="s">
        <v>188</v>
      </c>
      <c r="E78" s="8" t="str">
        <f t="shared" si="1"/>
        <v>PAS</v>
      </c>
      <c r="F78" s="8" t="str">
        <f t="shared" si="2"/>
        <v>NJDEP 15001</v>
      </c>
      <c r="G78" s="21">
        <v>44701.224999999999</v>
      </c>
      <c r="H78" s="15">
        <v>44701.224999999999</v>
      </c>
      <c r="I78" s="8" t="s">
        <v>30</v>
      </c>
      <c r="J78" s="23">
        <v>44701.65347222222</v>
      </c>
      <c r="K78" s="15">
        <v>44701.65347222222</v>
      </c>
      <c r="L78" s="14" t="str">
        <f t="shared" si="3"/>
        <v>-0.43</v>
      </c>
      <c r="M78" s="14" t="str">
        <f t="shared" si="4"/>
        <v>2.00</v>
      </c>
      <c r="N78" s="12">
        <v>1</v>
      </c>
      <c r="O78" s="12" t="s">
        <v>27</v>
      </c>
      <c r="P78" s="12" t="s">
        <v>28</v>
      </c>
      <c r="S78" s="13" t="s">
        <v>100</v>
      </c>
      <c r="T78" s="13">
        <v>-4.2999999999999999E-4</v>
      </c>
      <c r="U78" s="13">
        <f t="shared" si="5"/>
        <v>2</v>
      </c>
      <c r="V78" s="13">
        <f t="shared" si="6"/>
        <v>2</v>
      </c>
      <c r="W78" s="13">
        <v>2E-3</v>
      </c>
      <c r="X78" s="13">
        <f t="shared" si="7"/>
        <v>2</v>
      </c>
      <c r="Y78" s="13">
        <f t="shared" si="8"/>
        <v>-1</v>
      </c>
    </row>
    <row r="79" spans="2:25" ht="14.25" customHeight="1" x14ac:dyDescent="0.3">
      <c r="B79" s="8" t="str">
        <f t="shared" si="0"/>
        <v>CHS-2-H C-220-BT-P</v>
      </c>
      <c r="C79" s="12" t="s">
        <v>27</v>
      </c>
      <c r="D79" s="8" t="s">
        <v>189</v>
      </c>
      <c r="E79" s="8" t="str">
        <f t="shared" si="1"/>
        <v>PAS</v>
      </c>
      <c r="F79" s="8" t="str">
        <f t="shared" si="2"/>
        <v>NJDEP 15001</v>
      </c>
      <c r="G79" s="21">
        <v>44701.224999999999</v>
      </c>
      <c r="H79" s="15">
        <v>44701.224999999999</v>
      </c>
      <c r="I79" s="8" t="s">
        <v>30</v>
      </c>
      <c r="J79" s="23">
        <v>44701.65625</v>
      </c>
      <c r="K79" s="15">
        <v>44701.65625</v>
      </c>
      <c r="L79" s="14" t="str">
        <f t="shared" si="3"/>
        <v>-0.66</v>
      </c>
      <c r="M79" s="14" t="str">
        <f t="shared" si="4"/>
        <v>2.00</v>
      </c>
      <c r="N79" s="12">
        <v>1</v>
      </c>
      <c r="O79" s="12" t="s">
        <v>27</v>
      </c>
      <c r="P79" s="12" t="s">
        <v>28</v>
      </c>
      <c r="S79" s="13" t="s">
        <v>101</v>
      </c>
      <c r="T79" s="13">
        <v>-6.6E-4</v>
      </c>
      <c r="U79" s="13">
        <f t="shared" si="5"/>
        <v>2</v>
      </c>
      <c r="V79" s="13">
        <f t="shared" si="6"/>
        <v>2</v>
      </c>
      <c r="W79" s="13">
        <v>2E-3</v>
      </c>
      <c r="X79" s="13">
        <f t="shared" si="7"/>
        <v>2</v>
      </c>
      <c r="Y79" s="13">
        <f t="shared" si="8"/>
        <v>-1</v>
      </c>
    </row>
    <row r="80" spans="2:25" ht="14.25" customHeight="1" x14ac:dyDescent="0.3">
      <c r="B80" s="8" t="str">
        <f t="shared" si="0"/>
        <v>CHS-2-H B-201A-WC1-P</v>
      </c>
      <c r="C80" s="12" t="s">
        <v>27</v>
      </c>
      <c r="D80" s="8" t="s">
        <v>190</v>
      </c>
      <c r="E80" s="8" t="str">
        <f t="shared" si="1"/>
        <v>PAS</v>
      </c>
      <c r="F80" s="8" t="str">
        <f t="shared" si="2"/>
        <v>NJDEP 15001</v>
      </c>
      <c r="G80" s="21">
        <v>44701.229166666664</v>
      </c>
      <c r="H80" s="15">
        <v>44701.229166666664</v>
      </c>
      <c r="I80" s="8" t="s">
        <v>30</v>
      </c>
      <c r="J80" s="23">
        <v>44701.664583333331</v>
      </c>
      <c r="K80" s="15">
        <v>44701.664583333331</v>
      </c>
      <c r="L80" s="14" t="str">
        <f t="shared" si="3"/>
        <v>-0.19</v>
      </c>
      <c r="M80" s="14" t="str">
        <f t="shared" si="4"/>
        <v>2.00</v>
      </c>
      <c r="N80" s="12">
        <v>1</v>
      </c>
      <c r="O80" s="12" t="s">
        <v>27</v>
      </c>
      <c r="P80" s="12" t="s">
        <v>28</v>
      </c>
      <c r="S80" s="13" t="s">
        <v>102</v>
      </c>
      <c r="T80" s="13">
        <v>-1.9000000000000001E-4</v>
      </c>
      <c r="U80" s="13">
        <f t="shared" si="5"/>
        <v>2</v>
      </c>
      <c r="V80" s="13">
        <f t="shared" si="6"/>
        <v>2</v>
      </c>
      <c r="W80" s="13">
        <v>2E-3</v>
      </c>
      <c r="X80" s="13">
        <f t="shared" si="7"/>
        <v>2</v>
      </c>
      <c r="Y80" s="13">
        <f t="shared" si="8"/>
        <v>-1</v>
      </c>
    </row>
    <row r="81" spans="2:25" ht="14.25" customHeight="1" x14ac:dyDescent="0.3">
      <c r="B81" s="8" t="str">
        <f t="shared" si="0"/>
        <v>CHS-2-H B-201A-WC2-P</v>
      </c>
      <c r="C81" s="12" t="s">
        <v>27</v>
      </c>
      <c r="D81" s="8" t="s">
        <v>191</v>
      </c>
      <c r="E81" s="8" t="str">
        <f t="shared" si="1"/>
        <v>PAS</v>
      </c>
      <c r="F81" s="8" t="str">
        <f t="shared" si="2"/>
        <v>NJDEP 15001</v>
      </c>
      <c r="G81" s="21">
        <v>44701.229861111111</v>
      </c>
      <c r="H81" s="15">
        <v>44701.229861111111</v>
      </c>
      <c r="I81" s="8" t="s">
        <v>30</v>
      </c>
      <c r="J81" s="23">
        <v>44701.667361111111</v>
      </c>
      <c r="K81" s="15">
        <v>44701.667361111111</v>
      </c>
      <c r="L81" s="14" t="str">
        <f t="shared" si="3"/>
        <v>-0.66</v>
      </c>
      <c r="M81" s="14" t="str">
        <f t="shared" si="4"/>
        <v>2.00</v>
      </c>
      <c r="N81" s="12">
        <v>1</v>
      </c>
      <c r="O81" s="12" t="s">
        <v>27</v>
      </c>
      <c r="P81" s="12" t="s">
        <v>28</v>
      </c>
      <c r="S81" s="13" t="s">
        <v>103</v>
      </c>
      <c r="T81" s="13">
        <v>-6.6E-4</v>
      </c>
      <c r="U81" s="13">
        <f t="shared" si="5"/>
        <v>2</v>
      </c>
      <c r="V81" s="13">
        <f t="shared" si="6"/>
        <v>2</v>
      </c>
      <c r="W81" s="13">
        <v>2E-3</v>
      </c>
      <c r="X81" s="13">
        <f t="shared" si="7"/>
        <v>2</v>
      </c>
      <c r="Y81" s="13">
        <f t="shared" si="8"/>
        <v>-1</v>
      </c>
    </row>
    <row r="82" spans="2:25" ht="14.25" customHeight="1" x14ac:dyDescent="0.3">
      <c r="B82" s="8" t="str">
        <f t="shared" si="0"/>
        <v>CHS-2-H B-201A-BT-P</v>
      </c>
      <c r="C82" s="12" t="s">
        <v>27</v>
      </c>
      <c r="D82" s="8" t="s">
        <v>192</v>
      </c>
      <c r="E82" s="8" t="str">
        <f t="shared" si="1"/>
        <v>PAS</v>
      </c>
      <c r="F82" s="8" t="str">
        <f t="shared" si="2"/>
        <v>NJDEP 15001</v>
      </c>
      <c r="G82" s="21">
        <v>44701.229861111111</v>
      </c>
      <c r="H82" s="15">
        <v>44701.229861111111</v>
      </c>
      <c r="I82" s="8" t="s">
        <v>30</v>
      </c>
      <c r="J82" s="23">
        <v>44701.679166666669</v>
      </c>
      <c r="K82" s="15">
        <v>44701.679166666669</v>
      </c>
      <c r="L82" s="14" t="str">
        <f t="shared" si="3"/>
        <v>-0.43</v>
      </c>
      <c r="M82" s="14" t="str">
        <f t="shared" si="4"/>
        <v>2.00</v>
      </c>
      <c r="N82" s="12">
        <v>1</v>
      </c>
      <c r="O82" s="12" t="s">
        <v>27</v>
      </c>
      <c r="P82" s="12" t="s">
        <v>28</v>
      </c>
      <c r="S82" s="13" t="s">
        <v>104</v>
      </c>
      <c r="T82" s="13">
        <v>-4.2999999999999999E-4</v>
      </c>
      <c r="U82" s="13">
        <f t="shared" si="5"/>
        <v>2</v>
      </c>
      <c r="V82" s="13">
        <f t="shared" si="6"/>
        <v>2</v>
      </c>
      <c r="W82" s="13">
        <v>2E-3</v>
      </c>
      <c r="X82" s="13">
        <f t="shared" si="7"/>
        <v>2</v>
      </c>
      <c r="Y82" s="13">
        <f t="shared" si="8"/>
        <v>-1</v>
      </c>
    </row>
    <row r="83" spans="2:25" ht="14.25" customHeight="1" x14ac:dyDescent="0.3">
      <c r="B83" s="8" t="str">
        <f t="shared" si="0"/>
        <v>CHS-2-H B-208-WC1-P</v>
      </c>
      <c r="C83" s="12" t="s">
        <v>27</v>
      </c>
      <c r="D83" s="8" t="s">
        <v>193</v>
      </c>
      <c r="E83" s="8" t="str">
        <f t="shared" si="1"/>
        <v>PAS</v>
      </c>
      <c r="F83" s="8" t="str">
        <f t="shared" si="2"/>
        <v>NJDEP 15001</v>
      </c>
      <c r="G83" s="21">
        <v>44701.231944444444</v>
      </c>
      <c r="H83" s="15">
        <v>44701.231944444444</v>
      </c>
      <c r="I83" s="8" t="s">
        <v>30</v>
      </c>
      <c r="J83" s="23">
        <v>44701.681944444441</v>
      </c>
      <c r="K83" s="15">
        <v>44701.681944444441</v>
      </c>
      <c r="L83" s="14" t="str">
        <f t="shared" si="3"/>
        <v>-0.66</v>
      </c>
      <c r="M83" s="14" t="str">
        <f t="shared" si="4"/>
        <v>2.00</v>
      </c>
      <c r="N83" s="12">
        <v>1</v>
      </c>
      <c r="O83" s="12" t="s">
        <v>27</v>
      </c>
      <c r="P83" s="12" t="s">
        <v>28</v>
      </c>
      <c r="S83" s="13" t="s">
        <v>105</v>
      </c>
      <c r="T83" s="13">
        <v>-6.6E-4</v>
      </c>
      <c r="U83" s="13">
        <f t="shared" si="5"/>
        <v>2</v>
      </c>
      <c r="V83" s="13">
        <f t="shared" si="6"/>
        <v>2</v>
      </c>
      <c r="W83" s="13">
        <v>2E-3</v>
      </c>
      <c r="X83" s="13">
        <f t="shared" si="7"/>
        <v>2</v>
      </c>
      <c r="Y83" s="13">
        <f t="shared" si="8"/>
        <v>-1</v>
      </c>
    </row>
    <row r="84" spans="2:25" ht="14.25" customHeight="1" x14ac:dyDescent="0.3">
      <c r="B84" s="8" t="str">
        <f t="shared" si="0"/>
        <v>CHS-2-H B-208-WC2-P</v>
      </c>
      <c r="C84" s="12" t="s">
        <v>27</v>
      </c>
      <c r="D84" s="8" t="s">
        <v>194</v>
      </c>
      <c r="E84" s="8" t="str">
        <f t="shared" si="1"/>
        <v>PAS</v>
      </c>
      <c r="F84" s="8" t="str">
        <f t="shared" si="2"/>
        <v>NJDEP 15001</v>
      </c>
      <c r="G84" s="21">
        <v>44701.232638888891</v>
      </c>
      <c r="H84" s="15">
        <v>44701.232638888891</v>
      </c>
      <c r="I84" s="8" t="s">
        <v>30</v>
      </c>
      <c r="J84" s="23">
        <v>44701.68472222222</v>
      </c>
      <c r="K84" s="15">
        <v>44701.68472222222</v>
      </c>
      <c r="L84" s="14" t="str">
        <f t="shared" si="3"/>
        <v>-0.43</v>
      </c>
      <c r="M84" s="14" t="str">
        <f t="shared" si="4"/>
        <v>2.00</v>
      </c>
      <c r="N84" s="12">
        <v>1</v>
      </c>
      <c r="O84" s="12" t="s">
        <v>27</v>
      </c>
      <c r="P84" s="12" t="s">
        <v>28</v>
      </c>
      <c r="S84" s="13" t="s">
        <v>106</v>
      </c>
      <c r="T84" s="13">
        <v>-4.2999999999999999E-4</v>
      </c>
      <c r="U84" s="13">
        <f t="shared" si="5"/>
        <v>2</v>
      </c>
      <c r="V84" s="13">
        <f t="shared" si="6"/>
        <v>2</v>
      </c>
      <c r="W84" s="13">
        <v>2E-3</v>
      </c>
      <c r="X84" s="13">
        <f t="shared" si="7"/>
        <v>2</v>
      </c>
      <c r="Y84" s="13">
        <f t="shared" si="8"/>
        <v>-1</v>
      </c>
    </row>
    <row r="85" spans="2:25" ht="14.25" customHeight="1" x14ac:dyDescent="0.3">
      <c r="B85" s="8" t="str">
        <f t="shared" si="0"/>
        <v>CHS-2-H B-208-BT-P</v>
      </c>
      <c r="C85" s="12" t="s">
        <v>27</v>
      </c>
      <c r="D85" s="8" t="s">
        <v>195</v>
      </c>
      <c r="E85" s="8" t="str">
        <f t="shared" si="1"/>
        <v>PAS</v>
      </c>
      <c r="F85" s="8" t="str">
        <f t="shared" si="2"/>
        <v>NJDEP 15001</v>
      </c>
      <c r="G85" s="21">
        <v>44701.23333333333</v>
      </c>
      <c r="H85" s="15">
        <v>44701.23333333333</v>
      </c>
      <c r="I85" s="8" t="s">
        <v>30</v>
      </c>
      <c r="J85" s="23">
        <v>44701.6875</v>
      </c>
      <c r="K85" s="15">
        <v>44701.6875</v>
      </c>
      <c r="L85" s="14" t="str">
        <f t="shared" si="3"/>
        <v>-0.90</v>
      </c>
      <c r="M85" s="14" t="str">
        <f t="shared" si="4"/>
        <v>2.00</v>
      </c>
      <c r="N85" s="12">
        <v>1</v>
      </c>
      <c r="O85" s="12" t="s">
        <v>27</v>
      </c>
      <c r="P85" s="12" t="s">
        <v>28</v>
      </c>
      <c r="S85" s="13" t="s">
        <v>107</v>
      </c>
      <c r="T85" s="13">
        <v>-8.9999999999999998E-4</v>
      </c>
      <c r="U85" s="13">
        <f t="shared" si="5"/>
        <v>2</v>
      </c>
      <c r="V85" s="13">
        <f t="shared" si="6"/>
        <v>1</v>
      </c>
      <c r="W85" s="13">
        <v>2E-3</v>
      </c>
      <c r="X85" s="13">
        <f t="shared" si="7"/>
        <v>2</v>
      </c>
      <c r="Y85" s="13">
        <f t="shared" si="8"/>
        <v>-1</v>
      </c>
    </row>
    <row r="86" spans="2:25" ht="14.25" customHeight="1" x14ac:dyDescent="0.3">
      <c r="B86" s="8" t="str">
        <f t="shared" si="0"/>
        <v>CHS-2-B-210-IM-P</v>
      </c>
      <c r="C86" s="12" t="s">
        <v>27</v>
      </c>
      <c r="D86" s="8" t="s">
        <v>196</v>
      </c>
      <c r="E86" s="8" t="str">
        <f t="shared" si="1"/>
        <v>PAS</v>
      </c>
      <c r="F86" s="8" t="str">
        <f t="shared" si="2"/>
        <v>NJDEP 15001</v>
      </c>
      <c r="G86" s="21">
        <v>44701.234722222223</v>
      </c>
      <c r="H86" s="15">
        <v>44701.234722222223</v>
      </c>
      <c r="I86" s="8" t="s">
        <v>30</v>
      </c>
      <c r="J86" s="23">
        <v>44701.702777777777</v>
      </c>
      <c r="K86" s="15">
        <v>44701.702777777777</v>
      </c>
      <c r="L86" s="14" t="str">
        <f t="shared" si="3"/>
        <v>0.041</v>
      </c>
      <c r="M86" s="14" t="str">
        <f t="shared" si="4"/>
        <v>2.00</v>
      </c>
      <c r="N86" s="12">
        <v>1</v>
      </c>
      <c r="O86" s="12" t="s">
        <v>7</v>
      </c>
      <c r="P86" s="12" t="s">
        <v>28</v>
      </c>
      <c r="S86" s="13" t="s">
        <v>108</v>
      </c>
      <c r="T86" s="13">
        <v>4.1E-5</v>
      </c>
      <c r="U86" s="13">
        <f t="shared" si="5"/>
        <v>4</v>
      </c>
      <c r="V86" s="13">
        <f t="shared" si="6"/>
        <v>3</v>
      </c>
      <c r="W86" s="13">
        <v>2E-3</v>
      </c>
      <c r="X86" s="13">
        <f t="shared" si="7"/>
        <v>2</v>
      </c>
      <c r="Y86" s="13">
        <f t="shared" si="8"/>
        <v>-1</v>
      </c>
    </row>
    <row r="87" spans="2:25" ht="14.25" customHeight="1" x14ac:dyDescent="0.3">
      <c r="B87" s="8" t="str">
        <f t="shared" si="0"/>
        <v>CHS-2-B-210-FP-P</v>
      </c>
      <c r="C87" s="12" t="s">
        <v>27</v>
      </c>
      <c r="D87" s="8" t="s">
        <v>197</v>
      </c>
      <c r="E87" s="8" t="str">
        <f t="shared" si="1"/>
        <v>PAS</v>
      </c>
      <c r="F87" s="8" t="str">
        <f t="shared" si="2"/>
        <v>NJDEP 15001</v>
      </c>
      <c r="G87" s="21">
        <v>44701.23541666667</v>
      </c>
      <c r="H87" s="15">
        <v>44701.23541666667</v>
      </c>
      <c r="I87" s="8" t="s">
        <v>30</v>
      </c>
      <c r="J87" s="23">
        <v>44701.705555555556</v>
      </c>
      <c r="K87" s="15">
        <v>44701.705555555556</v>
      </c>
      <c r="L87" s="14" t="str">
        <f t="shared" si="3"/>
        <v>-0.90</v>
      </c>
      <c r="M87" s="14" t="str">
        <f t="shared" si="4"/>
        <v>2.00</v>
      </c>
      <c r="N87" s="12">
        <v>1</v>
      </c>
      <c r="O87" s="12" t="s">
        <v>27</v>
      </c>
      <c r="P87" s="12" t="s">
        <v>28</v>
      </c>
      <c r="S87" s="13" t="s">
        <v>109</v>
      </c>
      <c r="T87" s="13">
        <v>-8.9999999999999998E-4</v>
      </c>
      <c r="U87" s="13">
        <f t="shared" si="5"/>
        <v>2</v>
      </c>
      <c r="V87" s="13">
        <f t="shared" si="6"/>
        <v>1</v>
      </c>
      <c r="W87" s="13">
        <v>2E-3</v>
      </c>
      <c r="X87" s="13">
        <f t="shared" si="7"/>
        <v>2</v>
      </c>
      <c r="Y87" s="13">
        <f t="shared" si="8"/>
        <v>-1</v>
      </c>
    </row>
    <row r="88" spans="2:25" ht="14.25" customHeight="1" x14ac:dyDescent="0.3">
      <c r="B88" s="8" t="str">
        <f t="shared" si="0"/>
        <v>CHS-2-H A-240B-WC1-P</v>
      </c>
      <c r="C88" s="12" t="s">
        <v>27</v>
      </c>
      <c r="D88" s="8" t="s">
        <v>198</v>
      </c>
      <c r="E88" s="8" t="str">
        <f t="shared" si="1"/>
        <v>PAS</v>
      </c>
      <c r="F88" s="8" t="str">
        <f t="shared" si="2"/>
        <v>NJDEP 15001</v>
      </c>
      <c r="G88" s="21">
        <v>44701.236111111109</v>
      </c>
      <c r="H88" s="15">
        <v>44701.236111111109</v>
      </c>
      <c r="I88" s="8" t="s">
        <v>30</v>
      </c>
      <c r="J88" s="23">
        <v>44701.707638888889</v>
      </c>
      <c r="K88" s="15">
        <v>44701.707638888889</v>
      </c>
      <c r="L88" s="14" t="str">
        <f t="shared" si="3"/>
        <v>-0.66</v>
      </c>
      <c r="M88" s="14" t="str">
        <f t="shared" si="4"/>
        <v>2.00</v>
      </c>
      <c r="N88" s="12">
        <v>1</v>
      </c>
      <c r="O88" s="12" t="s">
        <v>27</v>
      </c>
      <c r="P88" s="12" t="s">
        <v>28</v>
      </c>
      <c r="S88" s="13" t="s">
        <v>110</v>
      </c>
      <c r="T88" s="13">
        <v>-6.6E-4</v>
      </c>
      <c r="U88" s="13">
        <f t="shared" si="5"/>
        <v>2</v>
      </c>
      <c r="V88" s="13">
        <f t="shared" si="6"/>
        <v>2</v>
      </c>
      <c r="W88" s="13">
        <v>2E-3</v>
      </c>
      <c r="X88" s="13">
        <f t="shared" si="7"/>
        <v>2</v>
      </c>
      <c r="Y88" s="13">
        <f t="shared" si="8"/>
        <v>-1</v>
      </c>
    </row>
    <row r="89" spans="2:25" ht="14.25" customHeight="1" x14ac:dyDescent="0.3">
      <c r="B89" s="8" t="str">
        <f t="shared" si="0"/>
        <v>CHS-2-H A-240B-BT-P</v>
      </c>
      <c r="C89" s="12" t="s">
        <v>27</v>
      </c>
      <c r="D89" s="8" t="s">
        <v>199</v>
      </c>
      <c r="E89" s="8" t="str">
        <f t="shared" si="1"/>
        <v>PAS</v>
      </c>
      <c r="F89" s="8" t="str">
        <f t="shared" si="2"/>
        <v>NJDEP 15001</v>
      </c>
      <c r="G89" s="21">
        <v>44701.236805555556</v>
      </c>
      <c r="H89" s="15">
        <v>44701.236805555556</v>
      </c>
      <c r="I89" s="8" t="s">
        <v>30</v>
      </c>
      <c r="J89" s="23">
        <v>44701.710416666669</v>
      </c>
      <c r="K89" s="15">
        <v>44701.710416666669</v>
      </c>
      <c r="L89" s="14" t="str">
        <f t="shared" si="3"/>
        <v>-0.43</v>
      </c>
      <c r="M89" s="14" t="str">
        <f t="shared" si="4"/>
        <v>2.00</v>
      </c>
      <c r="N89" s="12">
        <v>1</v>
      </c>
      <c r="O89" s="12" t="s">
        <v>27</v>
      </c>
      <c r="P89" s="12" t="s">
        <v>28</v>
      </c>
      <c r="S89" s="13" t="s">
        <v>111</v>
      </c>
      <c r="T89" s="13">
        <v>-4.2999999999999999E-4</v>
      </c>
      <c r="U89" s="13">
        <f t="shared" si="5"/>
        <v>2</v>
      </c>
      <c r="V89" s="13">
        <f t="shared" si="6"/>
        <v>2</v>
      </c>
      <c r="W89" s="13">
        <v>2E-3</v>
      </c>
      <c r="X89" s="13">
        <f t="shared" si="7"/>
        <v>2</v>
      </c>
      <c r="Y89" s="13">
        <f t="shared" si="8"/>
        <v>-1</v>
      </c>
    </row>
    <row r="90" spans="2:25" ht="14.25" customHeight="1" x14ac:dyDescent="0.3">
      <c r="B90" s="8" t="str">
        <f t="shared" si="0"/>
        <v>CHS-2-H A-240B-WC2-P</v>
      </c>
      <c r="C90" s="12" t="s">
        <v>27</v>
      </c>
      <c r="D90" s="8" t="s">
        <v>200</v>
      </c>
      <c r="E90" s="8" t="str">
        <f t="shared" si="1"/>
        <v>PAS</v>
      </c>
      <c r="F90" s="8" t="str">
        <f t="shared" si="2"/>
        <v>NJDEP 15001</v>
      </c>
      <c r="G90" s="21">
        <v>44701.236805555556</v>
      </c>
      <c r="H90" s="15">
        <v>44701.236805555556</v>
      </c>
      <c r="I90" s="8" t="s">
        <v>30</v>
      </c>
      <c r="J90" s="23">
        <v>44701.713194444441</v>
      </c>
      <c r="K90" s="15">
        <v>44701.713194444441</v>
      </c>
      <c r="L90" s="14" t="str">
        <f t="shared" si="3"/>
        <v>-0.90</v>
      </c>
      <c r="M90" s="14" t="str">
        <f t="shared" si="4"/>
        <v>2.00</v>
      </c>
      <c r="N90" s="12">
        <v>1</v>
      </c>
      <c r="O90" s="12" t="s">
        <v>27</v>
      </c>
      <c r="P90" s="12" t="s">
        <v>28</v>
      </c>
      <c r="S90" s="13" t="s">
        <v>112</v>
      </c>
      <c r="T90" s="13">
        <v>-8.9999999999999998E-4</v>
      </c>
      <c r="U90" s="13">
        <f t="shared" si="5"/>
        <v>2</v>
      </c>
      <c r="V90" s="13">
        <f t="shared" si="6"/>
        <v>1</v>
      </c>
      <c r="W90" s="13">
        <v>2E-3</v>
      </c>
      <c r="X90" s="13">
        <f t="shared" si="7"/>
        <v>2</v>
      </c>
      <c r="Y90" s="13">
        <f t="shared" si="8"/>
        <v>-1</v>
      </c>
    </row>
    <row r="91" spans="2:25" ht="14.25" customHeight="1" x14ac:dyDescent="0.3">
      <c r="B91" s="8" t="str">
        <f t="shared" si="0"/>
        <v>CHS-2-H A-241-WC1-P</v>
      </c>
      <c r="C91" s="12" t="s">
        <v>27</v>
      </c>
      <c r="D91" s="8" t="s">
        <v>201</v>
      </c>
      <c r="E91" s="8" t="str">
        <f t="shared" si="1"/>
        <v>PAS</v>
      </c>
      <c r="F91" s="8" t="str">
        <f t="shared" si="2"/>
        <v>NJDEP 15001</v>
      </c>
      <c r="G91" s="21">
        <v>44701.238194444442</v>
      </c>
      <c r="H91" s="15">
        <v>44701.238194444442</v>
      </c>
      <c r="I91" s="8" t="s">
        <v>30</v>
      </c>
      <c r="J91" s="23">
        <v>44701.71597222222</v>
      </c>
      <c r="K91" s="15">
        <v>44701.71597222222</v>
      </c>
      <c r="L91" s="14" t="str">
        <f t="shared" si="3"/>
        <v>-0.66</v>
      </c>
      <c r="M91" s="14" t="str">
        <f t="shared" si="4"/>
        <v>2.00</v>
      </c>
      <c r="N91" s="12">
        <v>1</v>
      </c>
      <c r="O91" s="12" t="s">
        <v>27</v>
      </c>
      <c r="P91" s="12" t="s">
        <v>28</v>
      </c>
      <c r="S91" s="13" t="s">
        <v>113</v>
      </c>
      <c r="T91" s="13">
        <v>-6.6E-4</v>
      </c>
      <c r="U91" s="13">
        <f t="shared" si="5"/>
        <v>2</v>
      </c>
      <c r="V91" s="13">
        <f t="shared" si="6"/>
        <v>2</v>
      </c>
      <c r="W91" s="13">
        <v>2E-3</v>
      </c>
      <c r="X91" s="13">
        <f t="shared" si="7"/>
        <v>2</v>
      </c>
      <c r="Y91" s="13">
        <f t="shared" si="8"/>
        <v>-1</v>
      </c>
    </row>
    <row r="92" spans="2:25" ht="14.25" customHeight="1" x14ac:dyDescent="0.3">
      <c r="B92" s="8" t="str">
        <f t="shared" si="0"/>
        <v>CHS-2-H A-241-WC2-P</v>
      </c>
      <c r="C92" s="12" t="s">
        <v>27</v>
      </c>
      <c r="D92" s="8" t="s">
        <v>202</v>
      </c>
      <c r="E92" s="8" t="str">
        <f t="shared" si="1"/>
        <v>PAS</v>
      </c>
      <c r="F92" s="8" t="str">
        <f t="shared" si="2"/>
        <v>NJDEP 15001</v>
      </c>
      <c r="G92" s="21">
        <v>44701.238888888889</v>
      </c>
      <c r="H92" s="15">
        <v>44701.238888888889</v>
      </c>
      <c r="I92" s="8" t="s">
        <v>30</v>
      </c>
      <c r="J92" s="23">
        <v>44701.692361111112</v>
      </c>
      <c r="K92" s="15">
        <v>44701.692361111112</v>
      </c>
      <c r="L92" s="14" t="str">
        <f t="shared" si="3"/>
        <v>0.160</v>
      </c>
      <c r="M92" s="14" t="str">
        <f t="shared" si="4"/>
        <v>2.00</v>
      </c>
      <c r="N92" s="12">
        <v>1</v>
      </c>
      <c r="O92" s="12" t="s">
        <v>27</v>
      </c>
      <c r="P92" s="12" t="s">
        <v>28</v>
      </c>
      <c r="S92" s="13" t="s">
        <v>114</v>
      </c>
      <c r="T92" s="13">
        <v>1.6000000000000001E-4</v>
      </c>
      <c r="U92" s="13">
        <f t="shared" si="5"/>
        <v>3</v>
      </c>
      <c r="V92" s="13">
        <f t="shared" si="6"/>
        <v>2</v>
      </c>
      <c r="W92" s="13">
        <v>2E-3</v>
      </c>
      <c r="X92" s="13">
        <f t="shared" si="7"/>
        <v>2</v>
      </c>
      <c r="Y92" s="13">
        <f t="shared" si="8"/>
        <v>-1</v>
      </c>
    </row>
    <row r="93" spans="2:25" ht="14.25" customHeight="1" x14ac:dyDescent="0.3">
      <c r="B93" s="8" t="str">
        <f t="shared" si="0"/>
        <v>CHS-2-H A-241-BT-P</v>
      </c>
      <c r="C93" s="12" t="s">
        <v>27</v>
      </c>
      <c r="D93" s="8" t="s">
        <v>203</v>
      </c>
      <c r="E93" s="8" t="str">
        <f t="shared" si="1"/>
        <v>PAS</v>
      </c>
      <c r="F93" s="8" t="str">
        <f t="shared" si="2"/>
        <v>NJDEP 15001</v>
      </c>
      <c r="G93" s="21">
        <v>44701.238888888889</v>
      </c>
      <c r="H93" s="15">
        <v>44701.238888888889</v>
      </c>
      <c r="I93" s="8" t="s">
        <v>30</v>
      </c>
      <c r="J93" s="23">
        <v>44701.694444444445</v>
      </c>
      <c r="K93" s="15">
        <v>44701.694444444445</v>
      </c>
      <c r="L93" s="14" t="str">
        <f t="shared" si="3"/>
        <v>-0.05</v>
      </c>
      <c r="M93" s="14" t="str">
        <f t="shared" si="4"/>
        <v>2.00</v>
      </c>
      <c r="N93" s="12">
        <v>1</v>
      </c>
      <c r="O93" s="12" t="s">
        <v>27</v>
      </c>
      <c r="P93" s="12" t="s">
        <v>28</v>
      </c>
      <c r="S93" s="13" t="s">
        <v>115</v>
      </c>
      <c r="T93" s="13">
        <v>-5.0000000000000002E-5</v>
      </c>
      <c r="U93" s="13">
        <f t="shared" si="5"/>
        <v>2</v>
      </c>
      <c r="V93" s="13">
        <f t="shared" si="6"/>
        <v>2</v>
      </c>
      <c r="W93" s="13">
        <v>2E-3</v>
      </c>
      <c r="X93" s="13">
        <f t="shared" si="7"/>
        <v>2</v>
      </c>
      <c r="Y93" s="13">
        <f t="shared" si="8"/>
        <v>-1</v>
      </c>
    </row>
    <row r="94" spans="2:25" ht="14.25" customHeight="1" x14ac:dyDescent="0.3">
      <c r="B94" s="8" t="str">
        <f t="shared" si="0"/>
        <v>CHS-2-H A-213-WC1-P</v>
      </c>
      <c r="C94" s="12" t="s">
        <v>27</v>
      </c>
      <c r="D94" s="8" t="s">
        <v>204</v>
      </c>
      <c r="E94" s="8" t="str">
        <f t="shared" si="1"/>
        <v>PAS</v>
      </c>
      <c r="F94" s="8" t="str">
        <f t="shared" si="2"/>
        <v>NJDEP 15001</v>
      </c>
      <c r="G94" s="21">
        <v>44701.240277777775</v>
      </c>
      <c r="H94" s="15">
        <v>44701.240277777775</v>
      </c>
      <c r="I94" s="8" t="s">
        <v>30</v>
      </c>
      <c r="J94" s="23">
        <v>44701.697222222225</v>
      </c>
      <c r="K94" s="15">
        <v>44701.697222222225</v>
      </c>
      <c r="L94" s="14" t="str">
        <f t="shared" si="3"/>
        <v>-0.12</v>
      </c>
      <c r="M94" s="14" t="str">
        <f t="shared" si="4"/>
        <v>2.00</v>
      </c>
      <c r="N94" s="12">
        <v>1</v>
      </c>
      <c r="O94" s="12" t="s">
        <v>27</v>
      </c>
      <c r="P94" s="12" t="s">
        <v>28</v>
      </c>
      <c r="S94" s="13" t="s">
        <v>116</v>
      </c>
      <c r="T94" s="13">
        <v>-1.2E-4</v>
      </c>
      <c r="U94" s="13">
        <f t="shared" si="5"/>
        <v>2</v>
      </c>
      <c r="V94" s="13">
        <f t="shared" si="6"/>
        <v>2</v>
      </c>
      <c r="W94" s="13">
        <v>2E-3</v>
      </c>
      <c r="X94" s="13">
        <f t="shared" si="7"/>
        <v>2</v>
      </c>
      <c r="Y94" s="13">
        <f t="shared" si="8"/>
        <v>-1</v>
      </c>
    </row>
    <row r="95" spans="2:25" ht="14.25" customHeight="1" x14ac:dyDescent="0.3">
      <c r="B95" s="8" t="str">
        <f t="shared" si="0"/>
        <v>CHS-2-H A-213-WC2-P</v>
      </c>
      <c r="C95" s="12" t="s">
        <v>27</v>
      </c>
      <c r="D95" s="8" t="s">
        <v>205</v>
      </c>
      <c r="E95" s="8" t="str">
        <f t="shared" si="1"/>
        <v>PAS</v>
      </c>
      <c r="F95" s="8" t="str">
        <f t="shared" si="2"/>
        <v>NJDEP 15001</v>
      </c>
      <c r="G95" s="21">
        <v>44701.240277777775</v>
      </c>
      <c r="H95" s="15">
        <v>44701.240277777775</v>
      </c>
      <c r="I95" s="8" t="s">
        <v>30</v>
      </c>
      <c r="J95" s="23">
        <v>44701.699305555558</v>
      </c>
      <c r="K95" s="15">
        <v>44701.699305555558</v>
      </c>
      <c r="L95" s="14" t="str">
        <f t="shared" si="3"/>
        <v>0.092</v>
      </c>
      <c r="M95" s="14" t="str">
        <f t="shared" si="4"/>
        <v>2.00</v>
      </c>
      <c r="N95" s="12">
        <v>1</v>
      </c>
      <c r="O95" s="12" t="s">
        <v>27</v>
      </c>
      <c r="P95" s="12" t="s">
        <v>28</v>
      </c>
      <c r="S95" s="13" t="s">
        <v>117</v>
      </c>
      <c r="T95" s="13">
        <v>9.2E-5</v>
      </c>
      <c r="U95" s="13">
        <f t="shared" si="5"/>
        <v>4</v>
      </c>
      <c r="V95" s="13">
        <f t="shared" si="6"/>
        <v>3</v>
      </c>
      <c r="W95" s="13">
        <v>2E-3</v>
      </c>
      <c r="X95" s="13">
        <f t="shared" si="7"/>
        <v>2</v>
      </c>
      <c r="Y95" s="13">
        <f t="shared" si="8"/>
        <v>-1</v>
      </c>
    </row>
    <row r="96" spans="2:25" ht="14.25" customHeight="1" x14ac:dyDescent="0.3">
      <c r="B96" s="8" t="str">
        <f t="shared" si="0"/>
        <v>CHS-2-H A-213-BT-P</v>
      </c>
      <c r="C96" s="12" t="s">
        <v>27</v>
      </c>
      <c r="D96" s="8" t="s">
        <v>206</v>
      </c>
      <c r="E96" s="8" t="str">
        <f t="shared" si="1"/>
        <v>PAS</v>
      </c>
      <c r="F96" s="8" t="str">
        <f t="shared" si="2"/>
        <v>NJDEP 15001</v>
      </c>
      <c r="G96" s="21">
        <v>44701.240277777775</v>
      </c>
      <c r="H96" s="15">
        <v>44701.240277777775</v>
      </c>
      <c r="I96" s="8" t="s">
        <v>30</v>
      </c>
      <c r="J96" s="23">
        <v>44701.70208333333</v>
      </c>
      <c r="K96" s="15">
        <v>44701.70208333333</v>
      </c>
      <c r="L96" s="14" t="str">
        <f t="shared" si="3"/>
        <v>0.160</v>
      </c>
      <c r="M96" s="14" t="str">
        <f t="shared" si="4"/>
        <v>2.00</v>
      </c>
      <c r="N96" s="12">
        <v>1</v>
      </c>
      <c r="O96" s="12" t="s">
        <v>27</v>
      </c>
      <c r="P96" s="12" t="s">
        <v>28</v>
      </c>
      <c r="S96" s="13" t="s">
        <v>118</v>
      </c>
      <c r="T96" s="13">
        <v>1.6000000000000001E-4</v>
      </c>
      <c r="U96" s="13">
        <f t="shared" si="5"/>
        <v>3</v>
      </c>
      <c r="V96" s="13">
        <f t="shared" si="6"/>
        <v>2</v>
      </c>
      <c r="W96" s="13">
        <v>2E-3</v>
      </c>
      <c r="X96" s="13">
        <f t="shared" si="7"/>
        <v>2</v>
      </c>
      <c r="Y96" s="13">
        <f t="shared" si="8"/>
        <v>-1</v>
      </c>
    </row>
    <row r="97" spans="2:16" ht="14.25" hidden="1" customHeight="1" x14ac:dyDescent="0.3"/>
    <row r="98" spans="2:16" ht="3" customHeight="1" x14ac:dyDescent="0.3">
      <c r="B98" s="17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19"/>
    </row>
    <row r="100" spans="2:16" ht="14.25" customHeight="1" x14ac:dyDescent="0.3">
      <c r="B100" s="32" t="s">
        <v>207</v>
      </c>
      <c r="C100" s="33"/>
      <c r="D100" s="34"/>
      <c r="E100"/>
      <c r="F100"/>
      <c r="G100"/>
    </row>
    <row r="101" spans="2:16" ht="14.25" customHeight="1" x14ac:dyDescent="0.3">
      <c r="B101"/>
      <c r="C101"/>
      <c r="D101" s="35"/>
      <c r="E101"/>
      <c r="F101"/>
      <c r="G101" s="18"/>
    </row>
    <row r="102" spans="2:16" ht="14.25" customHeight="1" x14ac:dyDescent="0.3">
      <c r="B102" t="s">
        <v>208</v>
      </c>
      <c r="C102"/>
      <c r="D102" s="35"/>
      <c r="E102"/>
      <c r="F102"/>
      <c r="G102"/>
    </row>
    <row r="103" spans="2:16" ht="14.25" customHeight="1" x14ac:dyDescent="0.3">
      <c r="B103"/>
      <c r="C103"/>
      <c r="D103" s="35"/>
      <c r="E103"/>
      <c r="F103"/>
      <c r="G103"/>
    </row>
    <row r="104" spans="2:16" ht="14.25" customHeight="1" x14ac:dyDescent="0.3">
      <c r="B104" s="36" t="s">
        <v>209</v>
      </c>
      <c r="C104"/>
      <c r="D104" s="35"/>
      <c r="E104"/>
      <c r="F104"/>
      <c r="G104"/>
    </row>
    <row r="105" spans="2:16" ht="14.25" customHeight="1" x14ac:dyDescent="0.3">
      <c r="B105" s="37" t="s">
        <v>210</v>
      </c>
      <c r="C105"/>
      <c r="D105" s="35"/>
      <c r="E105"/>
      <c r="F105"/>
      <c r="G105"/>
    </row>
    <row r="106" spans="2:16" ht="14.25" customHeight="1" x14ac:dyDescent="0.3">
      <c r="B106" s="37" t="s">
        <v>211</v>
      </c>
      <c r="C106"/>
      <c r="D106" s="35"/>
      <c r="E106"/>
      <c r="F106"/>
      <c r="G106"/>
    </row>
    <row r="107" spans="2:16" ht="14.25" customHeight="1" x14ac:dyDescent="0.3">
      <c r="B107" s="37" t="s">
        <v>212</v>
      </c>
      <c r="C107"/>
      <c r="D107" s="35"/>
      <c r="E107"/>
      <c r="F107"/>
      <c r="G107"/>
    </row>
    <row r="108" spans="2:16" ht="14.25" customHeight="1" x14ac:dyDescent="0.3">
      <c r="B108" s="37" t="s">
        <v>213</v>
      </c>
      <c r="C108"/>
      <c r="D108" s="35"/>
      <c r="E108"/>
      <c r="F108"/>
      <c r="G108"/>
    </row>
    <row r="109" spans="2:16" ht="14.25" customHeight="1" x14ac:dyDescent="0.3">
      <c r="B109" s="37" t="s">
        <v>214</v>
      </c>
      <c r="C109"/>
      <c r="D109" s="35"/>
      <c r="E109"/>
      <c r="F109"/>
      <c r="G109"/>
    </row>
    <row r="110" spans="2:16" ht="14.25" customHeight="1" x14ac:dyDescent="0.3">
      <c r="B110" s="37" t="s">
        <v>215</v>
      </c>
      <c r="C110"/>
      <c r="D110" s="35"/>
      <c r="E110"/>
      <c r="F110"/>
      <c r="G110"/>
    </row>
    <row r="111" spans="2:16" ht="14.25" customHeight="1" x14ac:dyDescent="0.3">
      <c r="B111" s="37" t="s">
        <v>216</v>
      </c>
      <c r="C111"/>
      <c r="D111" s="35"/>
      <c r="E111"/>
      <c r="F111"/>
      <c r="G111"/>
    </row>
    <row r="112" spans="2:16" ht="14.25" customHeight="1" x14ac:dyDescent="0.3">
      <c r="B112" s="37" t="s">
        <v>217</v>
      </c>
      <c r="C112"/>
      <c r="D112" s="35"/>
      <c r="E112"/>
      <c r="F112"/>
      <c r="G112"/>
    </row>
    <row r="113" spans="2:7" ht="14.25" customHeight="1" x14ac:dyDescent="0.3">
      <c r="B113" s="37" t="s">
        <v>218</v>
      </c>
      <c r="C113"/>
      <c r="D113" s="35"/>
      <c r="E113"/>
      <c r="F113"/>
      <c r="G113"/>
    </row>
    <row r="114" spans="2:7" ht="14.25" customHeight="1" x14ac:dyDescent="0.3">
      <c r="B114" s="37" t="s">
        <v>219</v>
      </c>
      <c r="C114"/>
      <c r="D114" s="35"/>
      <c r="E114"/>
      <c r="F114"/>
      <c r="G114"/>
    </row>
    <row r="115" spans="2:7" ht="14.25" customHeight="1" x14ac:dyDescent="0.3">
      <c r="B115" s="37" t="s">
        <v>220</v>
      </c>
      <c r="C115"/>
      <c r="D115" s="35"/>
    </row>
    <row r="116" spans="2:7" ht="14.25" customHeight="1" x14ac:dyDescent="0.3">
      <c r="B116" s="38" t="s">
        <v>221</v>
      </c>
      <c r="C116" s="38"/>
      <c r="D116" s="38"/>
    </row>
    <row r="117" spans="2:7" ht="14.25" customHeight="1" x14ac:dyDescent="0.3">
      <c r="B117" s="38" t="s">
        <v>222</v>
      </c>
      <c r="C117" s="38"/>
      <c r="D117" s="38"/>
    </row>
  </sheetData>
  <mergeCells count="2">
    <mergeCell ref="B2:P2"/>
    <mergeCell ref="B3:P3"/>
  </mergeCells>
  <pageMargins left="0.51181102362204722" right="0.31496062992125984" top="0.39370078740157483" bottom="0.39370078740157483" header="0.31496062992125984" footer="0.31496062992125984"/>
  <pageSetup scale="7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Appendix D</vt:lpstr>
      <vt:lpstr>'Appendix D'!Print_Area</vt:lpstr>
      <vt:lpstr>'Appendix D'!Print_Titles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Jessica Perrini</cp:lastModifiedBy>
  <dcterms:modified xsi:type="dcterms:W3CDTF">2022-05-26T16:24:44Z</dcterms:modified>
</cp:coreProperties>
</file>